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ashubayeva\Desktop\Особый порядок\"/>
    </mc:Choice>
  </mc:AlternateContent>
  <xr:revisionPtr revIDLastSave="0" documentId="13_ncr:1_{9916656B-F589-47BC-AC60-738533D636A9}" xr6:coauthVersionLast="47" xr6:coauthVersionMax="47" xr10:uidLastSave="{00000000-0000-0000-0000-000000000000}"/>
  <bookViews>
    <workbookView xWindow="-120" yWindow="-120" windowWidth="29040" windowHeight="15720" tabRatio="277" xr2:uid="{00000000-000D-0000-FFFF-FFFF00000000}"/>
  </bookViews>
  <sheets>
    <sheet name="Лист" sheetId="1" r:id="rId1"/>
  </sheets>
  <definedNames>
    <definedName name="_xlnm._FilterDatabase" localSheetId="0" hidden="1">Лист!$A$5:$Z$22</definedName>
    <definedName name="_xlnm.Print_Area" localSheetId="0">Лист!$A$1:$Y$7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1" i="1" l="1"/>
  <c r="V22" i="1"/>
  <c r="V20" i="1"/>
  <c r="U24" i="1"/>
  <c r="V24" i="1" s="1"/>
  <c r="U25" i="1"/>
  <c r="V25" i="1"/>
  <c r="U26" i="1"/>
  <c r="V26" i="1"/>
  <c r="U27" i="1"/>
  <c r="V27" i="1" s="1"/>
  <c r="U28" i="1"/>
  <c r="V28" i="1"/>
  <c r="U29" i="1"/>
  <c r="V29" i="1"/>
  <c r="U30" i="1"/>
  <c r="V30" i="1"/>
  <c r="U31" i="1"/>
  <c r="V31" i="1"/>
  <c r="U32" i="1"/>
  <c r="V32" i="1" s="1"/>
  <c r="U33" i="1"/>
  <c r="V33" i="1" s="1"/>
  <c r="U34" i="1"/>
  <c r="V34" i="1"/>
  <c r="U35" i="1"/>
  <c r="V35" i="1"/>
  <c r="U36" i="1"/>
  <c r="V36" i="1"/>
  <c r="U37" i="1"/>
  <c r="V37" i="1"/>
  <c r="U38" i="1"/>
  <c r="V38" i="1"/>
  <c r="U39" i="1"/>
  <c r="V39" i="1"/>
  <c r="U40" i="1"/>
  <c r="V40" i="1" s="1"/>
  <c r="U41" i="1"/>
  <c r="V41" i="1"/>
  <c r="U42" i="1"/>
  <c r="V42" i="1" s="1"/>
  <c r="U43" i="1"/>
  <c r="V43" i="1"/>
  <c r="U44" i="1"/>
  <c r="V44" i="1"/>
  <c r="U45" i="1"/>
  <c r="V45" i="1"/>
  <c r="U46" i="1"/>
  <c r="V46" i="1"/>
  <c r="U47" i="1"/>
  <c r="V47" i="1"/>
  <c r="U48" i="1"/>
  <c r="V48" i="1" s="1"/>
  <c r="U49" i="1"/>
  <c r="V49" i="1"/>
  <c r="U50" i="1"/>
  <c r="V50" i="1" s="1"/>
  <c r="U51" i="1"/>
  <c r="V51" i="1"/>
  <c r="U52" i="1"/>
  <c r="V52" i="1"/>
  <c r="U53" i="1"/>
  <c r="V53" i="1"/>
  <c r="U54" i="1"/>
  <c r="V54" i="1"/>
  <c r="U55" i="1"/>
  <c r="V55" i="1"/>
  <c r="U56" i="1"/>
  <c r="V56" i="1" s="1"/>
  <c r="U57" i="1"/>
  <c r="V57" i="1" s="1"/>
  <c r="U23" i="1"/>
  <c r="V23" i="1" s="1"/>
  <c r="V7" i="1"/>
  <c r="U8" i="1"/>
  <c r="V8" i="1"/>
  <c r="U9" i="1"/>
  <c r="V9" i="1"/>
  <c r="U10" i="1"/>
  <c r="V10" i="1"/>
  <c r="U11" i="1"/>
  <c r="V11" i="1" s="1"/>
  <c r="U12" i="1"/>
  <c r="V12" i="1" s="1"/>
  <c r="U13" i="1"/>
  <c r="V13" i="1" s="1"/>
  <c r="U14" i="1"/>
  <c r="V14" i="1"/>
  <c r="U15" i="1"/>
  <c r="V15" i="1"/>
  <c r="U16" i="1"/>
  <c r="V16" i="1" s="1"/>
  <c r="U17" i="1"/>
  <c r="V17" i="1"/>
  <c r="U18" i="1"/>
  <c r="V18" i="1"/>
  <c r="U19" i="1"/>
  <c r="V19" i="1" s="1"/>
  <c r="U7" i="1"/>
</calcChain>
</file>

<file path=xl/sharedStrings.xml><?xml version="1.0" encoding="utf-8"?>
<sst xmlns="http://schemas.openxmlformats.org/spreadsheetml/2006/main" count="745" uniqueCount="273">
  <si>
    <t>№ п/п</t>
  </si>
  <si>
    <t>Наименование организации</t>
  </si>
  <si>
    <t>Код  ТРУ</t>
  </si>
  <si>
    <t>Наименование закупаемых товаров, работ и услуг</t>
  </si>
  <si>
    <t>Краткая характеристика (описание) товаров, работ и услуг с указанием СТ РК, ГОСТ, ТУ и т.д.</t>
  </si>
  <si>
    <t>Дополнительная характеристика</t>
  </si>
  <si>
    <t>Способ закупок</t>
  </si>
  <si>
    <t>Прогноз местного содержания, %</t>
  </si>
  <si>
    <t>Код КАТО места осуществления закупок</t>
  </si>
  <si>
    <t>Место (адрес)  осуществления закупок</t>
  </si>
  <si>
    <t>Срок осуществления закупок (предполагаемая дата/месяц проведения)</t>
  </si>
  <si>
    <t>Регион, место поставки товара, выполнения работ, оказания услуг</t>
  </si>
  <si>
    <t>Условия поставки по ИНКОТЕРМС 2010</t>
  </si>
  <si>
    <t>Сроки и график поставки товаров, выполнения работ, оказания услуг</t>
  </si>
  <si>
    <t>Условия оплаты (размер авансового платежа), %</t>
  </si>
  <si>
    <t>Код единицы измерения по МКЕИ</t>
  </si>
  <si>
    <t>Ед. измерен.</t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</si>
  <si>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</si>
  <si>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</si>
  <si>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</si>
  <si>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</si>
  <si>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Приоритет закупки</t>
  </si>
  <si>
    <t>Год закупки</t>
  </si>
  <si>
    <t>Примечание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</si>
  <si>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</si>
  <si>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</si>
  <si>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</si>
  <si>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</si>
  <si>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</si>
  <si>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</si>
  <si>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</si>
  <si>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</si>
  <si>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</si>
  <si>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</si>
  <si>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</si>
  <si>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</si>
  <si>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</si>
  <si>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</si>
  <si>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</si>
  <si>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</si>
  <si>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</si>
  <si>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</si>
  <si>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</si>
  <si>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</si>
  <si>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</si>
  <si>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</si>
  <si>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</si>
  <si>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</si>
  <si>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Товары</t>
  </si>
  <si>
    <t>100</t>
  </si>
  <si>
    <t>DDP</t>
  </si>
  <si>
    <t>Промежуточный: 100</t>
  </si>
  <si>
    <t>ТОО "Разведка и добыча QazaqGaz"</t>
  </si>
  <si>
    <t>Жамбылская область, Контрактная территория ТОО «Разведка и добыча QazaqGaz»</t>
  </si>
  <si>
    <t>г.Астана, район "Есиль", ул. Әлихан Бөкейхан,12</t>
  </si>
  <si>
    <t xml:space="preserve"> Информация о закупках ТОО "Разведка и добыча QazaqGaz" на 2025 год, проводимых с применением особого порядка (статья 73 Порядка осуществления закупок АО "Самрук-Казына")</t>
  </si>
  <si>
    <t>Общие характеристики: 1.5x1м</t>
  </si>
  <si>
    <t>222142.990.000000</t>
  </si>
  <si>
    <t>Баннер</t>
  </si>
  <si>
    <t>из поливинилхлорида</t>
  </si>
  <si>
    <t>Июль 2025</t>
  </si>
  <si>
    <t>В течение 15 календарных дней с даты подписания договора</t>
  </si>
  <si>
    <t>особый порядок 73-1-9</t>
  </si>
  <si>
    <t>222929.900.000005</t>
  </si>
  <si>
    <t>Табличка</t>
  </si>
  <si>
    <t>информационная, пластиковая</t>
  </si>
  <si>
    <t>Общие характеристики: Основание указателя - алюкобонд,размер 30 х 40 смТип стойки: информационный модуль</t>
  </si>
  <si>
    <t>Общие характеристики: основание ПВХ, размер 100х200 мм. На красном фоне белыми буквами</t>
  </si>
  <si>
    <t>Общие характеристики: 1х0,2м</t>
  </si>
  <si>
    <t>Общие характеристики: 1,5х0,2м</t>
  </si>
  <si>
    <t>244221.000.000009</t>
  </si>
  <si>
    <t>Пудра</t>
  </si>
  <si>
    <t>алюминиевая, марка ПАГ-3</t>
  </si>
  <si>
    <t>329959.900.000053</t>
  </si>
  <si>
    <t>Продукция сувенирная</t>
  </si>
  <si>
    <t>подарочная</t>
  </si>
  <si>
    <t>Общие характеристики: (футболка с логотипом, сувенир,блокнот, кепка, ручка, фото в рамке,бутылка для воды и пакет</t>
  </si>
  <si>
    <t>203022.200.000001</t>
  </si>
  <si>
    <t>Олифа</t>
  </si>
  <si>
    <t>оксоль, марка ПВ</t>
  </si>
  <si>
    <t>222130.200.000001</t>
  </si>
  <si>
    <t>Лента сигнальная</t>
  </si>
  <si>
    <t>оградительная, полипропиленовая, ширина 30-500 мм</t>
  </si>
  <si>
    <t>Общие характеристики: Высота основания:110 см</t>
  </si>
  <si>
    <t>203022.100.000000</t>
  </si>
  <si>
    <t>Краска</t>
  </si>
  <si>
    <t>алкидная</t>
  </si>
  <si>
    <t>Цвет: черная</t>
  </si>
  <si>
    <t>Цвет: красная</t>
  </si>
  <si>
    <t>329959.900.000013</t>
  </si>
  <si>
    <t>Бейдж</t>
  </si>
  <si>
    <t>нагрудной</t>
  </si>
  <si>
    <t>Характеристика: Характеристика: Бейдж пластиковый горизонтальный, 60х90мм, синий шнурок, 45см</t>
  </si>
  <si>
    <t>272011.900.000000</t>
  </si>
  <si>
    <t>Батарейка</t>
  </si>
  <si>
    <t>тип крона</t>
  </si>
  <si>
    <t>Общие характеристики: Тип питания: перезаряжаемый аакумулятор (в комплекте) или 8 батарей тип LR20 "</t>
  </si>
  <si>
    <t>литр</t>
  </si>
  <si>
    <t>рулон</t>
  </si>
  <si>
    <t>набор</t>
  </si>
  <si>
    <t>711231.100.000003</t>
  </si>
  <si>
    <t>Работы по сейсмической разведке</t>
  </si>
  <si>
    <t>Проведение сейсморазведочных работ 2D и 3D на участке Малдыбай</t>
  </si>
  <si>
    <t>особый порядок 73-1-16</t>
  </si>
  <si>
    <t>749020.000.000087</t>
  </si>
  <si>
    <t>Услуги по обработке и интерпретации сейсмических данных</t>
  </si>
  <si>
    <t>Обработка и интерпретация материалов 2D и 3D участка Малдыбай</t>
  </si>
  <si>
    <t>091012.990.000006</t>
  </si>
  <si>
    <t>Услуги супервайзера на сейсморазведочные исследования</t>
  </si>
  <si>
    <t>Услуги супервайзера по контролю за проведением сейсморазведочных работ</t>
  </si>
  <si>
    <t>г.Астана, район "Есиль", ул. Әлихан Бөкейхан 12</t>
  </si>
  <si>
    <t>штука</t>
  </si>
  <si>
    <t>килограмм</t>
  </si>
  <si>
    <t xml:space="preserve">	Работы по сейсмической разведке</t>
  </si>
  <si>
    <t xml:space="preserve">	Услуги супервайзера на сейсморазведочные исследования</t>
  </si>
  <si>
    <t>Предоплата: 15
Промежуточный: 80
Окончательный: 5</t>
  </si>
  <si>
    <t>Декабрь 2025</t>
  </si>
  <si>
    <t>Январь 2026</t>
  </si>
  <si>
    <t xml:space="preserve">
Промежуточный: 100
</t>
  </si>
  <si>
    <t>В течение 485 календарных дней с даты подписания договора</t>
  </si>
  <si>
    <t>В течение 365 календарных дней с даты подписания договора</t>
  </si>
  <si>
    <t>205210.900.000015</t>
  </si>
  <si>
    <t>Герметик</t>
  </si>
  <si>
    <t>силиконовый</t>
  </si>
  <si>
    <t>:: Герметик силиконовый</t>
  </si>
  <si>
    <t>273213.700.000243</t>
  </si>
  <si>
    <t>Кабель</t>
  </si>
  <si>
    <t>марка КСВВнг(А)-LS</t>
  </si>
  <si>
    <t>:: 0,75мм2</t>
  </si>
  <si>
    <t>251123.600.000022</t>
  </si>
  <si>
    <t>Лист металлический</t>
  </si>
  <si>
    <t>волнистый</t>
  </si>
  <si>
    <t>:: Лист металлический</t>
  </si>
  <si>
    <t>259929.190.000012</t>
  </si>
  <si>
    <t>Держатель</t>
  </si>
  <si>
    <t>для монтажной рейки, алюминиевый</t>
  </si>
  <si>
    <t>257211.300.000000</t>
  </si>
  <si>
    <t>Замок</t>
  </si>
  <si>
    <t>навесной</t>
  </si>
  <si>
    <t>:: навесной</t>
  </si>
  <si>
    <t>257213.900.000005</t>
  </si>
  <si>
    <t>Сердцевина</t>
  </si>
  <si>
    <t>для врезного замка</t>
  </si>
  <si>
    <t>:: Сердцевина</t>
  </si>
  <si>
    <t>203022.100.000008</t>
  </si>
  <si>
    <t>Грунтовка</t>
  </si>
  <si>
    <t>минеральная</t>
  </si>
  <si>
    <t>:: Грунтовка</t>
  </si>
  <si>
    <t>203012.700.000003</t>
  </si>
  <si>
    <t>двухкомпонентная</t>
  </si>
  <si>
    <t>:: краска</t>
  </si>
  <si>
    <t>257330.930.000034</t>
  </si>
  <si>
    <t>Краскопульт</t>
  </si>
  <si>
    <t>пневматический</t>
  </si>
  <si>
    <t>:: принцип работы воздушный</t>
  </si>
  <si>
    <t>281332.000.000188</t>
  </si>
  <si>
    <t>Шланг</t>
  </si>
  <si>
    <t>для воздушного компрессора</t>
  </si>
  <si>
    <t>:: Шланг</t>
  </si>
  <si>
    <t>203022.700.000014</t>
  </si>
  <si>
    <t>Растворитель</t>
  </si>
  <si>
    <t>для эпоксидной краски</t>
  </si>
  <si>
    <t>:: Растворитель</t>
  </si>
  <si>
    <t>203012.200.000000</t>
  </si>
  <si>
    <t>аэрозольная</t>
  </si>
  <si>
    <t>:: Краска</t>
  </si>
  <si>
    <t>329959.900.000080</t>
  </si>
  <si>
    <t>Скотч</t>
  </si>
  <si>
    <t>бумажный</t>
  </si>
  <si>
    <t>:: бумажный</t>
  </si>
  <si>
    <t>239913.900.000024</t>
  </si>
  <si>
    <t>Пленка</t>
  </si>
  <si>
    <t>антиконденсатная, подкровельная</t>
  </si>
  <si>
    <t>:: Пленка</t>
  </si>
  <si>
    <t>263060.000.000036</t>
  </si>
  <si>
    <t>Извещатель охранный</t>
  </si>
  <si>
    <t>магнитоконтактный</t>
  </si>
  <si>
    <t>:: магнитоконтактный</t>
  </si>
  <si>
    <t>263060.000.000015</t>
  </si>
  <si>
    <t>Оповещатель световой</t>
  </si>
  <si>
    <t>для системы пожарной сигнализации</t>
  </si>
  <si>
    <t>:: Оповещатель световой</t>
  </si>
  <si>
    <t>263060.000.000035</t>
  </si>
  <si>
    <t>инфракрасный</t>
  </si>
  <si>
    <t>:: Извещатель охранный</t>
  </si>
  <si>
    <t>263050.900.000000</t>
  </si>
  <si>
    <t>Блок индикации</t>
  </si>
  <si>
    <t>для систем охранно-пожарной сигнализации</t>
  </si>
  <si>
    <t>:: для систем охранно-пожарной сигнализации</t>
  </si>
  <si>
    <t>203012.200.000004</t>
  </si>
  <si>
    <t>полиэфирная</t>
  </si>
  <si>
    <t>139224.992.000009</t>
  </si>
  <si>
    <t>Валик</t>
  </si>
  <si>
    <t>декоративный, из хлопчатобумажной ткани, шерстяной</t>
  </si>
  <si>
    <t>:: валик</t>
  </si>
  <si>
    <t>239112.500.000000</t>
  </si>
  <si>
    <t>Шкурка шлифовальная</t>
  </si>
  <si>
    <t>на бумажной основе, водостойкая</t>
  </si>
  <si>
    <t>:: Наждачная бумага</t>
  </si>
  <si>
    <t>222314.700.000098</t>
  </si>
  <si>
    <t>Блок оконный</t>
  </si>
  <si>
    <t>из поливинилхлорида, одностворчатый, трехкамерный, стеклопакет</t>
  </si>
  <si>
    <t>:: стеклопакет</t>
  </si>
  <si>
    <t>235112.100.000009</t>
  </si>
  <si>
    <t>Портландцемент</t>
  </si>
  <si>
    <t>с минеральными добавками, марка ПЦБ 1-500-Д20</t>
  </si>
  <si>
    <t>:: цемент</t>
  </si>
  <si>
    <t>259313.900.000018</t>
  </si>
  <si>
    <t>Сетка</t>
  </si>
  <si>
    <t>кирпичной кладки</t>
  </si>
  <si>
    <t>:: кирпичной кладки</t>
  </si>
  <si>
    <t>251123.676.000003</t>
  </si>
  <si>
    <t>Сталь арматурная</t>
  </si>
  <si>
    <t>класс арматурной стали А-III (A400)</t>
  </si>
  <si>
    <t>:: Диаметр 14мм</t>
  </si>
  <si>
    <t>241071.000.000084</t>
  </si>
  <si>
    <t>Профиль стальной</t>
  </si>
  <si>
    <t>гнутый, U-образный</t>
  </si>
  <si>
    <t>:: гнутый, U-образный</t>
  </si>
  <si>
    <t>241071.000.000048</t>
  </si>
  <si>
    <t>Уголок</t>
  </si>
  <si>
    <t>стальной, равнополочный, горячекатаный, ширина 160 мм</t>
  </si>
  <si>
    <t>:: 160мм</t>
  </si>
  <si>
    <t>257214.450.000000</t>
  </si>
  <si>
    <t>Подвес прямой</t>
  </si>
  <si>
    <t>оцинкованный</t>
  </si>
  <si>
    <t>:: оцинкованный</t>
  </si>
  <si>
    <t>273213.700.000112</t>
  </si>
  <si>
    <t>марка КПСнг(А), напряжение не более 1 000 В</t>
  </si>
  <si>
    <t>:: 0,5мм2</t>
  </si>
  <si>
    <t>205210.900.000019</t>
  </si>
  <si>
    <t>Клей</t>
  </si>
  <si>
    <t>для обоев/ковровых покрытий/ асбестоцемента /древесноволокнистых плит/керамических, полимерных плиток/ линолеума</t>
  </si>
  <si>
    <t>:: клей кафельный</t>
  </si>
  <si>
    <t>257330.900.000007</t>
  </si>
  <si>
    <t>Пистолет</t>
  </si>
  <si>
    <t>для герметика</t>
  </si>
  <si>
    <t>:: пистолет</t>
  </si>
  <si>
    <t>233211.150.000001</t>
  </si>
  <si>
    <t>Кирпич</t>
  </si>
  <si>
    <t>керамический, марка М125</t>
  </si>
  <si>
    <t>:: кирпич</t>
  </si>
  <si>
    <t>257340.900.000026</t>
  </si>
  <si>
    <t>Набор бит</t>
  </si>
  <si>
    <t>для шуруповерта</t>
  </si>
  <si>
    <t>:: Набор бит</t>
  </si>
  <si>
    <t>233110.790.000017</t>
  </si>
  <si>
    <t>Плитка керамогранитная</t>
  </si>
  <si>
    <t>напольная</t>
  </si>
  <si>
    <t>:: напольная</t>
  </si>
  <si>
    <t>259411.900.000167</t>
  </si>
  <si>
    <t>Саморез</t>
  </si>
  <si>
    <t>оцинкованный, с цилиндрической головкой</t>
  </si>
  <si>
    <t>:: саморез</t>
  </si>
  <si>
    <t>В течение 30 календарных дней с даты подписания договора</t>
  </si>
  <si>
    <t>Окончательный: 100</t>
  </si>
  <si>
    <t>796</t>
  </si>
  <si>
    <t>Штука</t>
  </si>
  <si>
    <t>0006</t>
  </si>
  <si>
    <t>м</t>
  </si>
  <si>
    <t>055</t>
  </si>
  <si>
    <t>Метр квадратный</t>
  </si>
  <si>
    <t>166</t>
  </si>
  <si>
    <t>кг</t>
  </si>
  <si>
    <t>112</t>
  </si>
  <si>
    <t>Литр (куб. дм.)</t>
  </si>
  <si>
    <t>625</t>
  </si>
  <si>
    <t>Лист</t>
  </si>
  <si>
    <t>168</t>
  </si>
  <si>
    <t>т</t>
  </si>
  <si>
    <t>778</t>
  </si>
  <si>
    <t>Упаковка</t>
  </si>
  <si>
    <t>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</si>
</sst>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Y57"/>
  <sheetViews>
    <sheetView tabSelected="1" topLeftCell="G16" zoomScaleNormal="100" zoomScaleSheetLayoutView="100" workbookViewId="0">
      <selection activeCell="V22" sqref="V22"/>
    </sheetView>
  </sheetViews>
  <sheetFormatPr defaultColWidth="10.5" defaultRowHeight="11.45" customHeight="1" x14ac:dyDescent="0.2"/>
  <cols>
    <col min="1" max="1" width="5.6640625" style="1" customWidth="1"/>
    <col min="2" max="2" width="8.5" style="1" customWidth="1"/>
    <col min="3" max="3" width="17.33203125" style="1" customWidth="1"/>
    <col min="4" max="4" width="17.5" style="1" customWidth="1"/>
    <col min="5" max="5" width="31" style="1" customWidth="1"/>
    <col min="6" max="6" width="24.33203125" style="1" customWidth="1"/>
    <col min="7" max="7" width="22.33203125" style="1" customWidth="1"/>
    <col min="8" max="8" width="17.5" style="1" customWidth="1"/>
    <col min="9" max="9" width="11.6640625" style="1" customWidth="1"/>
    <col min="10" max="10" width="16.1640625" style="1" customWidth="1"/>
    <col min="11" max="11" width="20.1640625" style="1" customWidth="1"/>
    <col min="12" max="12" width="15.83203125" style="1" customWidth="1"/>
    <col min="13" max="13" width="18.83203125" style="1" customWidth="1"/>
    <col min="14" max="14" width="11.83203125" style="1" customWidth="1"/>
    <col min="15" max="15" width="20.33203125" style="2" customWidth="1"/>
    <col min="16" max="16" width="17.33203125" style="1" customWidth="1"/>
    <col min="17" max="17" width="11.1640625" style="1" customWidth="1"/>
    <col min="18" max="18" width="11.6640625" style="1" customWidth="1"/>
    <col min="19" max="19" width="14.1640625" style="1" customWidth="1"/>
    <col min="20" max="20" width="13.83203125" style="1" customWidth="1"/>
    <col min="21" max="22" width="23.1640625" style="1" customWidth="1"/>
    <col min="23" max="23" width="16.1640625" style="1" customWidth="1"/>
    <col min="24" max="24" width="9.33203125" style="1" customWidth="1"/>
    <col min="25" max="25" width="16" style="1" customWidth="1"/>
  </cols>
  <sheetData>
    <row r="1" spans="1:25" s="1" customFormat="1" ht="5.0999999999999996" customHeight="1" x14ac:dyDescent="0.2"/>
    <row r="2" spans="1:25" s="1" customFormat="1" ht="12.95" customHeight="1" x14ac:dyDescent="0.2">
      <c r="B2" s="20" t="s">
        <v>55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25" s="1" customFormat="1" ht="11.1" customHeight="1" x14ac:dyDescent="0.2"/>
    <row r="4" spans="1:25" s="3" customFormat="1" ht="66.95" customHeight="1" x14ac:dyDescent="0.2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12</v>
      </c>
      <c r="O4" s="7" t="s">
        <v>13</v>
      </c>
      <c r="P4" s="7" t="s">
        <v>14</v>
      </c>
      <c r="Q4" s="7" t="s">
        <v>15</v>
      </c>
      <c r="R4" s="7" t="s">
        <v>16</v>
      </c>
      <c r="S4" s="7" t="s">
        <v>17</v>
      </c>
      <c r="T4" s="7" t="s">
        <v>18</v>
      </c>
      <c r="U4" s="7" t="s">
        <v>19</v>
      </c>
      <c r="V4" s="7" t="s">
        <v>20</v>
      </c>
      <c r="W4" s="7" t="s">
        <v>21</v>
      </c>
      <c r="X4" s="7" t="s">
        <v>22</v>
      </c>
      <c r="Y4" s="7" t="s">
        <v>23</v>
      </c>
    </row>
    <row r="5" spans="1:25" s="3" customFormat="1" ht="11.1" customHeight="1" x14ac:dyDescent="0.2">
      <c r="B5" s="7" t="s">
        <v>24</v>
      </c>
      <c r="C5" s="7" t="s">
        <v>25</v>
      </c>
      <c r="D5" s="7" t="s">
        <v>26</v>
      </c>
      <c r="E5" s="7" t="s">
        <v>27</v>
      </c>
      <c r="F5" s="7" t="s">
        <v>28</v>
      </c>
      <c r="G5" s="7" t="s">
        <v>29</v>
      </c>
      <c r="H5" s="7" t="s">
        <v>30</v>
      </c>
      <c r="I5" s="7" t="s">
        <v>31</v>
      </c>
      <c r="J5" s="7" t="s">
        <v>32</v>
      </c>
      <c r="K5" s="7" t="s">
        <v>33</v>
      </c>
      <c r="L5" s="7" t="s">
        <v>34</v>
      </c>
      <c r="M5" s="7" t="s">
        <v>35</v>
      </c>
      <c r="N5" s="7" t="s">
        <v>36</v>
      </c>
      <c r="O5" s="7" t="s">
        <v>37</v>
      </c>
      <c r="P5" s="7" t="s">
        <v>38</v>
      </c>
      <c r="Q5" s="7" t="s">
        <v>39</v>
      </c>
      <c r="R5" s="7" t="s">
        <v>40</v>
      </c>
      <c r="S5" s="7" t="s">
        <v>41</v>
      </c>
      <c r="T5" s="7" t="s">
        <v>42</v>
      </c>
      <c r="U5" s="7" t="s">
        <v>43</v>
      </c>
      <c r="V5" s="7" t="s">
        <v>44</v>
      </c>
      <c r="W5" s="7" t="s">
        <v>45</v>
      </c>
      <c r="X5" s="7" t="s">
        <v>46</v>
      </c>
      <c r="Y5" s="7" t="s">
        <v>47</v>
      </c>
    </row>
    <row r="6" spans="1:25" s="1" customFormat="1" ht="12.95" customHeight="1" x14ac:dyDescent="0.2">
      <c r="A6" s="4"/>
      <c r="B6" s="21" t="s">
        <v>48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8"/>
      <c r="V6" s="8"/>
      <c r="W6" s="21"/>
      <c r="X6" s="21"/>
      <c r="Y6" s="21"/>
    </row>
    <row r="7" spans="1:25" s="5" customFormat="1" ht="30" customHeight="1" x14ac:dyDescent="0.2">
      <c r="A7" s="6"/>
      <c r="B7" s="14">
        <v>1</v>
      </c>
      <c r="C7" s="7" t="s">
        <v>52</v>
      </c>
      <c r="D7" s="7" t="s">
        <v>57</v>
      </c>
      <c r="E7" s="10" t="s">
        <v>58</v>
      </c>
      <c r="F7" s="7" t="s">
        <v>59</v>
      </c>
      <c r="G7" s="7" t="s">
        <v>56</v>
      </c>
      <c r="H7" s="7" t="s">
        <v>62</v>
      </c>
      <c r="I7" s="7" t="s">
        <v>49</v>
      </c>
      <c r="J7" s="7">
        <v>711210000</v>
      </c>
      <c r="K7" s="11" t="s">
        <v>110</v>
      </c>
      <c r="L7" s="12" t="s">
        <v>60</v>
      </c>
      <c r="M7" s="11" t="s">
        <v>53</v>
      </c>
      <c r="N7" s="7" t="s">
        <v>50</v>
      </c>
      <c r="O7" s="7" t="s">
        <v>61</v>
      </c>
      <c r="P7" s="7" t="s">
        <v>51</v>
      </c>
      <c r="Q7" s="7">
        <v>796</v>
      </c>
      <c r="R7" s="7" t="s">
        <v>111</v>
      </c>
      <c r="S7" s="16">
        <v>2</v>
      </c>
      <c r="T7" s="17">
        <v>15000</v>
      </c>
      <c r="U7" s="13">
        <f>S7*T7</f>
        <v>30000</v>
      </c>
      <c r="V7" s="13">
        <f>U7*1.12</f>
        <v>33600</v>
      </c>
      <c r="W7" s="7"/>
      <c r="X7" s="7">
        <v>2025</v>
      </c>
      <c r="Y7" s="9"/>
    </row>
    <row r="8" spans="1:25" ht="30" customHeight="1" x14ac:dyDescent="0.2">
      <c r="B8" s="14">
        <v>2</v>
      </c>
      <c r="C8" s="7" t="s">
        <v>52</v>
      </c>
      <c r="D8" s="7" t="s">
        <v>63</v>
      </c>
      <c r="E8" s="10" t="s">
        <v>64</v>
      </c>
      <c r="F8" s="7" t="s">
        <v>65</v>
      </c>
      <c r="G8" s="7" t="s">
        <v>66</v>
      </c>
      <c r="H8" s="7" t="s">
        <v>62</v>
      </c>
      <c r="I8" s="7">
        <v>100</v>
      </c>
      <c r="J8" s="7">
        <v>711210000</v>
      </c>
      <c r="K8" s="11" t="s">
        <v>110</v>
      </c>
      <c r="L8" s="12" t="s">
        <v>60</v>
      </c>
      <c r="M8" s="11" t="s">
        <v>53</v>
      </c>
      <c r="N8" s="7" t="s">
        <v>50</v>
      </c>
      <c r="O8" s="7" t="s">
        <v>61</v>
      </c>
      <c r="P8" s="7" t="s">
        <v>51</v>
      </c>
      <c r="Q8" s="7">
        <v>796</v>
      </c>
      <c r="R8" s="7" t="s">
        <v>111</v>
      </c>
      <c r="S8" s="16">
        <v>8</v>
      </c>
      <c r="T8" s="17">
        <v>9500</v>
      </c>
      <c r="U8" s="13">
        <f t="shared" ref="U8:U19" si="0">S8*T8</f>
        <v>76000</v>
      </c>
      <c r="V8" s="13">
        <f t="shared" ref="V8:V19" si="1">U8*1.12</f>
        <v>85120.000000000015</v>
      </c>
      <c r="W8" s="7"/>
      <c r="X8" s="7">
        <v>2025</v>
      </c>
      <c r="Y8" s="15"/>
    </row>
    <row r="9" spans="1:25" ht="30" customHeight="1" x14ac:dyDescent="0.2">
      <c r="B9" s="14">
        <v>3</v>
      </c>
      <c r="C9" s="7" t="s">
        <v>52</v>
      </c>
      <c r="D9" s="7" t="s">
        <v>63</v>
      </c>
      <c r="E9" s="10" t="s">
        <v>64</v>
      </c>
      <c r="F9" s="7" t="s">
        <v>65</v>
      </c>
      <c r="G9" s="7" t="s">
        <v>67</v>
      </c>
      <c r="H9" s="7" t="s">
        <v>62</v>
      </c>
      <c r="I9" s="7">
        <v>100</v>
      </c>
      <c r="J9" s="7">
        <v>711210000</v>
      </c>
      <c r="K9" s="11" t="s">
        <v>110</v>
      </c>
      <c r="L9" s="12" t="s">
        <v>60</v>
      </c>
      <c r="M9" s="11" t="s">
        <v>53</v>
      </c>
      <c r="N9" s="7" t="s">
        <v>50</v>
      </c>
      <c r="O9" s="7" t="s">
        <v>61</v>
      </c>
      <c r="P9" s="7" t="s">
        <v>51</v>
      </c>
      <c r="Q9" s="7">
        <v>796</v>
      </c>
      <c r="R9" s="7" t="s">
        <v>111</v>
      </c>
      <c r="S9" s="16">
        <v>40</v>
      </c>
      <c r="T9" s="17">
        <v>500</v>
      </c>
      <c r="U9" s="13">
        <f t="shared" si="0"/>
        <v>20000</v>
      </c>
      <c r="V9" s="13">
        <f t="shared" si="1"/>
        <v>22400.000000000004</v>
      </c>
      <c r="W9" s="7"/>
      <c r="X9" s="7">
        <v>2025</v>
      </c>
      <c r="Y9" s="15"/>
    </row>
    <row r="10" spans="1:25" ht="30" customHeight="1" x14ac:dyDescent="0.2">
      <c r="B10" s="14">
        <v>4</v>
      </c>
      <c r="C10" s="7" t="s">
        <v>52</v>
      </c>
      <c r="D10" s="7" t="s">
        <v>63</v>
      </c>
      <c r="E10" s="10" t="s">
        <v>64</v>
      </c>
      <c r="F10" s="7" t="s">
        <v>65</v>
      </c>
      <c r="G10" s="7" t="s">
        <v>68</v>
      </c>
      <c r="H10" s="7" t="s">
        <v>62</v>
      </c>
      <c r="I10" s="7">
        <v>100</v>
      </c>
      <c r="J10" s="7">
        <v>711210000</v>
      </c>
      <c r="K10" s="11" t="s">
        <v>110</v>
      </c>
      <c r="L10" s="12" t="s">
        <v>60</v>
      </c>
      <c r="M10" s="11" t="s">
        <v>53</v>
      </c>
      <c r="N10" s="7" t="s">
        <v>50</v>
      </c>
      <c r="O10" s="7" t="s">
        <v>61</v>
      </c>
      <c r="P10" s="7" t="s">
        <v>51</v>
      </c>
      <c r="Q10" s="7">
        <v>796</v>
      </c>
      <c r="R10" s="7" t="s">
        <v>111</v>
      </c>
      <c r="S10" s="16">
        <v>1</v>
      </c>
      <c r="T10" s="17">
        <v>10000</v>
      </c>
      <c r="U10" s="13">
        <f t="shared" si="0"/>
        <v>10000</v>
      </c>
      <c r="V10" s="13">
        <f t="shared" si="1"/>
        <v>11200.000000000002</v>
      </c>
      <c r="W10" s="7"/>
      <c r="X10" s="7">
        <v>2025</v>
      </c>
      <c r="Y10" s="15"/>
    </row>
    <row r="11" spans="1:25" ht="30" customHeight="1" x14ac:dyDescent="0.2">
      <c r="B11" s="14">
        <v>5</v>
      </c>
      <c r="C11" s="7" t="s">
        <v>52</v>
      </c>
      <c r="D11" s="7" t="s">
        <v>63</v>
      </c>
      <c r="E11" s="10" t="s">
        <v>64</v>
      </c>
      <c r="F11" s="7" t="s">
        <v>65</v>
      </c>
      <c r="G11" s="7" t="s">
        <v>69</v>
      </c>
      <c r="H11" s="7" t="s">
        <v>62</v>
      </c>
      <c r="I11" s="7">
        <v>100</v>
      </c>
      <c r="J11" s="7">
        <v>711210000</v>
      </c>
      <c r="K11" s="11" t="s">
        <v>110</v>
      </c>
      <c r="L11" s="12" t="s">
        <v>60</v>
      </c>
      <c r="M11" s="11" t="s">
        <v>53</v>
      </c>
      <c r="N11" s="7" t="s">
        <v>50</v>
      </c>
      <c r="O11" s="7" t="s">
        <v>61</v>
      </c>
      <c r="P11" s="7" t="s">
        <v>51</v>
      </c>
      <c r="Q11" s="7">
        <v>796</v>
      </c>
      <c r="R11" s="7" t="s">
        <v>111</v>
      </c>
      <c r="S11" s="16">
        <v>1</v>
      </c>
      <c r="T11" s="17">
        <v>10000</v>
      </c>
      <c r="U11" s="13">
        <f t="shared" si="0"/>
        <v>10000</v>
      </c>
      <c r="V11" s="13">
        <f t="shared" si="1"/>
        <v>11200.000000000002</v>
      </c>
      <c r="W11" s="7"/>
      <c r="X11" s="7">
        <v>2025</v>
      </c>
      <c r="Y11" s="15"/>
    </row>
    <row r="12" spans="1:25" ht="30" customHeight="1" x14ac:dyDescent="0.2">
      <c r="B12" s="14">
        <v>6</v>
      </c>
      <c r="C12" s="7" t="s">
        <v>52</v>
      </c>
      <c r="D12" s="7" t="s">
        <v>70</v>
      </c>
      <c r="E12" s="10" t="s">
        <v>71</v>
      </c>
      <c r="F12" s="7" t="s">
        <v>72</v>
      </c>
      <c r="G12" s="7" t="s">
        <v>76</v>
      </c>
      <c r="H12" s="7" t="s">
        <v>62</v>
      </c>
      <c r="I12" s="7">
        <v>100</v>
      </c>
      <c r="J12" s="7">
        <v>711210000</v>
      </c>
      <c r="K12" s="11" t="s">
        <v>110</v>
      </c>
      <c r="L12" s="12" t="s">
        <v>60</v>
      </c>
      <c r="M12" s="11" t="s">
        <v>53</v>
      </c>
      <c r="N12" s="7" t="s">
        <v>50</v>
      </c>
      <c r="O12" s="7" t="s">
        <v>61</v>
      </c>
      <c r="P12" s="7" t="s">
        <v>51</v>
      </c>
      <c r="Q12" s="7">
        <v>166</v>
      </c>
      <c r="R12" s="7" t="s">
        <v>112</v>
      </c>
      <c r="S12" s="16">
        <v>20</v>
      </c>
      <c r="T12" s="18">
        <v>6500</v>
      </c>
      <c r="U12" s="13">
        <f t="shared" si="0"/>
        <v>130000</v>
      </c>
      <c r="V12" s="13">
        <f t="shared" si="1"/>
        <v>145600</v>
      </c>
      <c r="W12" s="7"/>
      <c r="X12" s="7">
        <v>2025</v>
      </c>
      <c r="Y12" s="15"/>
    </row>
    <row r="13" spans="1:25" ht="30" customHeight="1" x14ac:dyDescent="0.2">
      <c r="B13" s="14">
        <v>7</v>
      </c>
      <c r="C13" s="7" t="s">
        <v>52</v>
      </c>
      <c r="D13" s="7" t="s">
        <v>73</v>
      </c>
      <c r="E13" s="10" t="s">
        <v>74</v>
      </c>
      <c r="F13" s="7" t="s">
        <v>75</v>
      </c>
      <c r="G13" s="7" t="s">
        <v>56</v>
      </c>
      <c r="H13" s="7" t="s">
        <v>62</v>
      </c>
      <c r="I13" s="7">
        <v>100</v>
      </c>
      <c r="J13" s="7">
        <v>711210000</v>
      </c>
      <c r="K13" s="11" t="s">
        <v>110</v>
      </c>
      <c r="L13" s="12" t="s">
        <v>60</v>
      </c>
      <c r="M13" s="11" t="s">
        <v>53</v>
      </c>
      <c r="N13" s="7" t="s">
        <v>50</v>
      </c>
      <c r="O13" s="7" t="s">
        <v>61</v>
      </c>
      <c r="P13" s="7" t="s">
        <v>51</v>
      </c>
      <c r="Q13" s="7">
        <v>704</v>
      </c>
      <c r="R13" s="7" t="s">
        <v>99</v>
      </c>
      <c r="S13" s="16">
        <v>15</v>
      </c>
      <c r="T13" s="18">
        <v>25000</v>
      </c>
      <c r="U13" s="13">
        <f t="shared" si="0"/>
        <v>375000</v>
      </c>
      <c r="V13" s="13">
        <f t="shared" si="1"/>
        <v>420000.00000000006</v>
      </c>
      <c r="W13" s="7"/>
      <c r="X13" s="7">
        <v>2025</v>
      </c>
      <c r="Y13" s="15"/>
    </row>
    <row r="14" spans="1:25" ht="30" customHeight="1" x14ac:dyDescent="0.2">
      <c r="B14" s="14">
        <v>8</v>
      </c>
      <c r="C14" s="7" t="s">
        <v>52</v>
      </c>
      <c r="D14" s="7" t="s">
        <v>77</v>
      </c>
      <c r="E14" s="10" t="s">
        <v>78</v>
      </c>
      <c r="F14" s="7" t="s">
        <v>79</v>
      </c>
      <c r="G14" s="7" t="s">
        <v>79</v>
      </c>
      <c r="H14" s="7" t="s">
        <v>62</v>
      </c>
      <c r="I14" s="7">
        <v>100</v>
      </c>
      <c r="J14" s="7">
        <v>711210000</v>
      </c>
      <c r="K14" s="11" t="s">
        <v>110</v>
      </c>
      <c r="L14" s="12" t="s">
        <v>60</v>
      </c>
      <c r="M14" s="11" t="s">
        <v>53</v>
      </c>
      <c r="N14" s="7" t="s">
        <v>50</v>
      </c>
      <c r="O14" s="7" t="s">
        <v>61</v>
      </c>
      <c r="P14" s="7" t="s">
        <v>51</v>
      </c>
      <c r="Q14" s="7">
        <v>112</v>
      </c>
      <c r="R14" s="7" t="s">
        <v>97</v>
      </c>
      <c r="S14" s="16">
        <v>40</v>
      </c>
      <c r="T14" s="18">
        <v>1500</v>
      </c>
      <c r="U14" s="13">
        <f t="shared" si="0"/>
        <v>60000</v>
      </c>
      <c r="V14" s="13">
        <f t="shared" si="1"/>
        <v>67200</v>
      </c>
      <c r="W14" s="7"/>
      <c r="X14" s="7">
        <v>2025</v>
      </c>
      <c r="Y14" s="15"/>
    </row>
    <row r="15" spans="1:25" ht="30" customHeight="1" x14ac:dyDescent="0.2">
      <c r="B15" s="14">
        <v>9</v>
      </c>
      <c r="C15" s="7" t="s">
        <v>52</v>
      </c>
      <c r="D15" s="7" t="s">
        <v>80</v>
      </c>
      <c r="E15" s="10" t="s">
        <v>81</v>
      </c>
      <c r="F15" s="7" t="s">
        <v>82</v>
      </c>
      <c r="G15" s="7" t="s">
        <v>83</v>
      </c>
      <c r="H15" s="7" t="s">
        <v>62</v>
      </c>
      <c r="I15" s="7">
        <v>100</v>
      </c>
      <c r="J15" s="7">
        <v>711210000</v>
      </c>
      <c r="K15" s="11" t="s">
        <v>110</v>
      </c>
      <c r="L15" s="12" t="s">
        <v>60</v>
      </c>
      <c r="M15" s="11" t="s">
        <v>53</v>
      </c>
      <c r="N15" s="7" t="s">
        <v>50</v>
      </c>
      <c r="O15" s="7" t="s">
        <v>61</v>
      </c>
      <c r="P15" s="7" t="s">
        <v>51</v>
      </c>
      <c r="Q15" s="7">
        <v>736</v>
      </c>
      <c r="R15" s="7" t="s">
        <v>98</v>
      </c>
      <c r="S15" s="16">
        <v>3</v>
      </c>
      <c r="T15" s="18">
        <v>15000</v>
      </c>
      <c r="U15" s="13">
        <f t="shared" si="0"/>
        <v>45000</v>
      </c>
      <c r="V15" s="13">
        <f t="shared" si="1"/>
        <v>50400.000000000007</v>
      </c>
      <c r="W15" s="7"/>
      <c r="X15" s="7">
        <v>2033</v>
      </c>
      <c r="Y15" s="15"/>
    </row>
    <row r="16" spans="1:25" ht="30" customHeight="1" x14ac:dyDescent="0.2">
      <c r="B16" s="14">
        <v>10</v>
      </c>
      <c r="C16" s="7" t="s">
        <v>52</v>
      </c>
      <c r="D16" s="7" t="s">
        <v>84</v>
      </c>
      <c r="E16" s="10" t="s">
        <v>85</v>
      </c>
      <c r="F16" s="7" t="s">
        <v>86</v>
      </c>
      <c r="G16" s="7" t="s">
        <v>87</v>
      </c>
      <c r="H16" s="7" t="s">
        <v>62</v>
      </c>
      <c r="I16" s="7">
        <v>100</v>
      </c>
      <c r="J16" s="7">
        <v>711210000</v>
      </c>
      <c r="K16" s="11" t="s">
        <v>110</v>
      </c>
      <c r="L16" s="12" t="s">
        <v>60</v>
      </c>
      <c r="M16" s="11" t="s">
        <v>53</v>
      </c>
      <c r="N16" s="7" t="s">
        <v>50</v>
      </c>
      <c r="O16" s="7" t="s">
        <v>61</v>
      </c>
      <c r="P16" s="7" t="s">
        <v>51</v>
      </c>
      <c r="Q16" s="7">
        <v>112</v>
      </c>
      <c r="R16" s="7" t="s">
        <v>97</v>
      </c>
      <c r="S16" s="16">
        <v>20</v>
      </c>
      <c r="T16" s="18">
        <v>2750</v>
      </c>
      <c r="U16" s="13">
        <f t="shared" si="0"/>
        <v>55000</v>
      </c>
      <c r="V16" s="13">
        <f t="shared" si="1"/>
        <v>61600.000000000007</v>
      </c>
      <c r="W16" s="7"/>
      <c r="X16" s="7">
        <v>2025</v>
      </c>
      <c r="Y16" s="15"/>
    </row>
    <row r="17" spans="1:25" ht="30" customHeight="1" x14ac:dyDescent="0.2">
      <c r="B17" s="14">
        <v>11</v>
      </c>
      <c r="C17" s="7" t="s">
        <v>52</v>
      </c>
      <c r="D17" s="7" t="s">
        <v>84</v>
      </c>
      <c r="E17" s="10" t="s">
        <v>85</v>
      </c>
      <c r="F17" s="7" t="s">
        <v>86</v>
      </c>
      <c r="G17" s="7" t="s">
        <v>88</v>
      </c>
      <c r="H17" s="7" t="s">
        <v>62</v>
      </c>
      <c r="I17" s="7">
        <v>100</v>
      </c>
      <c r="J17" s="7">
        <v>711210000</v>
      </c>
      <c r="K17" s="11" t="s">
        <v>110</v>
      </c>
      <c r="L17" s="12" t="s">
        <v>60</v>
      </c>
      <c r="M17" s="11" t="s">
        <v>53</v>
      </c>
      <c r="N17" s="7" t="s">
        <v>50</v>
      </c>
      <c r="O17" s="7" t="s">
        <v>61</v>
      </c>
      <c r="P17" s="7" t="s">
        <v>51</v>
      </c>
      <c r="Q17" s="7">
        <v>112</v>
      </c>
      <c r="R17" s="7" t="s">
        <v>97</v>
      </c>
      <c r="S17" s="16">
        <v>20</v>
      </c>
      <c r="T17" s="18">
        <v>2500</v>
      </c>
      <c r="U17" s="13">
        <f t="shared" si="0"/>
        <v>50000</v>
      </c>
      <c r="V17" s="13">
        <f t="shared" si="1"/>
        <v>56000.000000000007</v>
      </c>
      <c r="W17" s="7"/>
      <c r="X17" s="7">
        <v>2025</v>
      </c>
      <c r="Y17" s="15"/>
    </row>
    <row r="18" spans="1:25" ht="30" customHeight="1" x14ac:dyDescent="0.2">
      <c r="B18" s="14">
        <v>12</v>
      </c>
      <c r="C18" s="7" t="s">
        <v>52</v>
      </c>
      <c r="D18" s="7" t="s">
        <v>89</v>
      </c>
      <c r="E18" s="10" t="s">
        <v>90</v>
      </c>
      <c r="F18" s="7" t="s">
        <v>91</v>
      </c>
      <c r="G18" s="7" t="s">
        <v>92</v>
      </c>
      <c r="H18" s="7" t="s">
        <v>62</v>
      </c>
      <c r="I18" s="7">
        <v>100</v>
      </c>
      <c r="J18" s="7">
        <v>711210000</v>
      </c>
      <c r="K18" s="11" t="s">
        <v>110</v>
      </c>
      <c r="L18" s="12" t="s">
        <v>60</v>
      </c>
      <c r="M18" s="11" t="s">
        <v>53</v>
      </c>
      <c r="N18" s="7" t="s">
        <v>50</v>
      </c>
      <c r="O18" s="7" t="s">
        <v>61</v>
      </c>
      <c r="P18" s="7" t="s">
        <v>51</v>
      </c>
      <c r="Q18" s="7">
        <v>796</v>
      </c>
      <c r="R18" s="7" t="s">
        <v>111</v>
      </c>
      <c r="S18" s="16">
        <v>15</v>
      </c>
      <c r="T18" s="18">
        <v>1000</v>
      </c>
      <c r="U18" s="13">
        <f t="shared" si="0"/>
        <v>15000</v>
      </c>
      <c r="V18" s="13">
        <f t="shared" si="1"/>
        <v>16800</v>
      </c>
      <c r="W18" s="7"/>
      <c r="X18" s="7">
        <v>2025</v>
      </c>
      <c r="Y18" s="15"/>
    </row>
    <row r="19" spans="1:25" ht="30" customHeight="1" x14ac:dyDescent="0.2">
      <c r="B19" s="14">
        <v>13</v>
      </c>
      <c r="C19" s="7" t="s">
        <v>52</v>
      </c>
      <c r="D19" s="7" t="s">
        <v>93</v>
      </c>
      <c r="E19" s="10" t="s">
        <v>94</v>
      </c>
      <c r="F19" s="7" t="s">
        <v>95</v>
      </c>
      <c r="G19" s="7" t="s">
        <v>96</v>
      </c>
      <c r="H19" s="7" t="s">
        <v>62</v>
      </c>
      <c r="I19" s="7">
        <v>100</v>
      </c>
      <c r="J19" s="7">
        <v>711210000</v>
      </c>
      <c r="K19" s="11" t="s">
        <v>110</v>
      </c>
      <c r="L19" s="12" t="s">
        <v>60</v>
      </c>
      <c r="M19" s="11" t="s">
        <v>53</v>
      </c>
      <c r="N19" s="7" t="s">
        <v>50</v>
      </c>
      <c r="O19" s="7" t="s">
        <v>61</v>
      </c>
      <c r="P19" s="7" t="s">
        <v>51</v>
      </c>
      <c r="Q19" s="7">
        <v>796</v>
      </c>
      <c r="R19" s="7" t="s">
        <v>111</v>
      </c>
      <c r="S19" s="16">
        <v>4</v>
      </c>
      <c r="T19" s="18">
        <v>6125</v>
      </c>
      <c r="U19" s="13">
        <f t="shared" si="0"/>
        <v>24500</v>
      </c>
      <c r="V19" s="13">
        <f t="shared" si="1"/>
        <v>27440.000000000004</v>
      </c>
      <c r="W19" s="7"/>
      <c r="X19" s="7">
        <v>2025</v>
      </c>
      <c r="Y19" s="15"/>
    </row>
    <row r="20" spans="1:25" ht="30" customHeight="1" x14ac:dyDescent="0.2">
      <c r="A20" s="5"/>
      <c r="B20" s="14">
        <v>14</v>
      </c>
      <c r="C20" s="7" t="s">
        <v>52</v>
      </c>
      <c r="D20" s="7" t="s">
        <v>100</v>
      </c>
      <c r="E20" s="10" t="s">
        <v>101</v>
      </c>
      <c r="F20" s="7" t="s">
        <v>113</v>
      </c>
      <c r="G20" s="7" t="s">
        <v>102</v>
      </c>
      <c r="H20" s="7" t="s">
        <v>103</v>
      </c>
      <c r="I20" s="7">
        <v>80</v>
      </c>
      <c r="J20" s="7">
        <v>711210000</v>
      </c>
      <c r="K20" s="11" t="s">
        <v>110</v>
      </c>
      <c r="L20" s="12" t="s">
        <v>116</v>
      </c>
      <c r="M20" s="11" t="s">
        <v>53</v>
      </c>
      <c r="N20" s="7" t="s">
        <v>50</v>
      </c>
      <c r="O20" s="7" t="s">
        <v>119</v>
      </c>
      <c r="P20" s="7" t="s">
        <v>115</v>
      </c>
      <c r="Q20" s="7"/>
      <c r="R20" s="7"/>
      <c r="S20" s="16"/>
      <c r="T20" s="18"/>
      <c r="U20" s="13">
        <v>4841939934</v>
      </c>
      <c r="V20" s="13">
        <f>U20*1.16</f>
        <v>5616650323.4399996</v>
      </c>
      <c r="W20" s="7"/>
      <c r="X20" s="7">
        <v>2025</v>
      </c>
      <c r="Y20" s="19"/>
    </row>
    <row r="21" spans="1:25" ht="30" customHeight="1" x14ac:dyDescent="0.2">
      <c r="A21" s="5"/>
      <c r="B21" s="14">
        <v>15</v>
      </c>
      <c r="C21" s="7" t="s">
        <v>52</v>
      </c>
      <c r="D21" s="7" t="s">
        <v>104</v>
      </c>
      <c r="E21" s="10" t="s">
        <v>105</v>
      </c>
      <c r="F21" s="7" t="s">
        <v>105</v>
      </c>
      <c r="G21" s="7" t="s">
        <v>106</v>
      </c>
      <c r="H21" s="7" t="s">
        <v>103</v>
      </c>
      <c r="I21" s="7">
        <v>100</v>
      </c>
      <c r="J21" s="7">
        <v>711210000</v>
      </c>
      <c r="K21" s="11" t="s">
        <v>110</v>
      </c>
      <c r="L21" s="12" t="s">
        <v>116</v>
      </c>
      <c r="M21" s="11" t="s">
        <v>54</v>
      </c>
      <c r="N21" s="7" t="s">
        <v>50</v>
      </c>
      <c r="O21" s="7" t="s">
        <v>119</v>
      </c>
      <c r="P21" s="7" t="s">
        <v>115</v>
      </c>
      <c r="Q21" s="7"/>
      <c r="R21" s="7"/>
      <c r="S21" s="16"/>
      <c r="T21" s="18"/>
      <c r="U21" s="13">
        <v>317852000</v>
      </c>
      <c r="V21" s="13">
        <f t="shared" ref="V21:V22" si="2">U21*1.16</f>
        <v>368708320</v>
      </c>
      <c r="W21" s="7"/>
      <c r="X21" s="7">
        <v>2025</v>
      </c>
      <c r="Y21" s="19"/>
    </row>
    <row r="22" spans="1:25" ht="30" customHeight="1" x14ac:dyDescent="0.2">
      <c r="A22" s="5"/>
      <c r="B22" s="14">
        <v>16</v>
      </c>
      <c r="C22" s="7" t="s">
        <v>52</v>
      </c>
      <c r="D22" s="7" t="s">
        <v>107</v>
      </c>
      <c r="E22" s="10" t="s">
        <v>108</v>
      </c>
      <c r="F22" s="7" t="s">
        <v>114</v>
      </c>
      <c r="G22" s="7" t="s">
        <v>109</v>
      </c>
      <c r="H22" s="7" t="s">
        <v>103</v>
      </c>
      <c r="I22" s="7">
        <v>100</v>
      </c>
      <c r="J22" s="7">
        <v>711210000</v>
      </c>
      <c r="K22" s="11" t="s">
        <v>110</v>
      </c>
      <c r="L22" s="12" t="s">
        <v>117</v>
      </c>
      <c r="M22" s="11" t="s">
        <v>53</v>
      </c>
      <c r="N22" s="7" t="s">
        <v>50</v>
      </c>
      <c r="O22" s="7" t="s">
        <v>120</v>
      </c>
      <c r="P22" s="7" t="s">
        <v>118</v>
      </c>
      <c r="Q22" s="7"/>
      <c r="R22" s="7"/>
      <c r="S22" s="16"/>
      <c r="T22" s="18"/>
      <c r="U22" s="13">
        <v>30168450</v>
      </c>
      <c r="V22" s="13">
        <f t="shared" si="2"/>
        <v>34995402</v>
      </c>
      <c r="W22" s="7"/>
      <c r="X22" s="7">
        <v>2026</v>
      </c>
      <c r="Y22" s="19"/>
    </row>
    <row r="23" spans="1:25" ht="30" customHeight="1" x14ac:dyDescent="0.2">
      <c r="A23" s="5"/>
      <c r="B23" s="14">
        <v>17</v>
      </c>
      <c r="C23" s="7" t="s">
        <v>52</v>
      </c>
      <c r="D23" s="7" t="s">
        <v>121</v>
      </c>
      <c r="E23" s="10" t="s">
        <v>122</v>
      </c>
      <c r="F23" s="7" t="s">
        <v>123</v>
      </c>
      <c r="G23" s="7" t="s">
        <v>124</v>
      </c>
      <c r="H23" s="7" t="s">
        <v>62</v>
      </c>
      <c r="I23" s="7">
        <v>100</v>
      </c>
      <c r="J23" s="7">
        <v>711210000</v>
      </c>
      <c r="K23" s="11" t="s">
        <v>110</v>
      </c>
      <c r="L23" s="12" t="s">
        <v>116</v>
      </c>
      <c r="M23" s="11" t="s">
        <v>53</v>
      </c>
      <c r="N23" s="7" t="s">
        <v>50</v>
      </c>
      <c r="O23" s="7" t="s">
        <v>254</v>
      </c>
      <c r="P23" s="7" t="s">
        <v>255</v>
      </c>
      <c r="Q23" s="7" t="s">
        <v>256</v>
      </c>
      <c r="R23" s="7" t="s">
        <v>257</v>
      </c>
      <c r="S23" s="16">
        <v>3</v>
      </c>
      <c r="T23" s="18">
        <v>2500</v>
      </c>
      <c r="U23" s="13">
        <f t="shared" ref="U23" si="3">S23*T23</f>
        <v>7500</v>
      </c>
      <c r="V23" s="13">
        <f t="shared" ref="V23" si="4">U23*1.12</f>
        <v>8400</v>
      </c>
      <c r="W23" s="7"/>
      <c r="X23" s="7">
        <v>2025</v>
      </c>
      <c r="Y23" s="19"/>
    </row>
    <row r="24" spans="1:25" ht="30" customHeight="1" x14ac:dyDescent="0.2">
      <c r="A24" s="5"/>
      <c r="B24" s="14">
        <v>18</v>
      </c>
      <c r="C24" s="7" t="s">
        <v>52</v>
      </c>
      <c r="D24" s="7" t="s">
        <v>125</v>
      </c>
      <c r="E24" s="10" t="s">
        <v>126</v>
      </c>
      <c r="F24" s="7" t="s">
        <v>127</v>
      </c>
      <c r="G24" s="7" t="s">
        <v>128</v>
      </c>
      <c r="H24" s="7" t="s">
        <v>62</v>
      </c>
      <c r="I24" s="7">
        <v>100</v>
      </c>
      <c r="J24" s="7">
        <v>711210000</v>
      </c>
      <c r="K24" s="11" t="s">
        <v>110</v>
      </c>
      <c r="L24" s="12" t="s">
        <v>116</v>
      </c>
      <c r="M24" s="11" t="s">
        <v>53</v>
      </c>
      <c r="N24" s="7" t="s">
        <v>50</v>
      </c>
      <c r="O24" s="7" t="s">
        <v>254</v>
      </c>
      <c r="P24" s="7" t="s">
        <v>255</v>
      </c>
      <c r="Q24" s="7" t="s">
        <v>258</v>
      </c>
      <c r="R24" s="7" t="s">
        <v>259</v>
      </c>
      <c r="S24" s="16">
        <v>300</v>
      </c>
      <c r="T24" s="18">
        <v>170</v>
      </c>
      <c r="U24" s="13">
        <f t="shared" ref="U24:U57" si="5">S24*T24</f>
        <v>51000</v>
      </c>
      <c r="V24" s="13">
        <f t="shared" ref="V24:V57" si="6">U24*1.12</f>
        <v>57120.000000000007</v>
      </c>
      <c r="W24" s="7"/>
      <c r="X24" s="7">
        <v>2025</v>
      </c>
      <c r="Y24" s="19"/>
    </row>
    <row r="25" spans="1:25" ht="30" customHeight="1" x14ac:dyDescent="0.2">
      <c r="A25" s="5"/>
      <c r="B25" s="14">
        <v>19</v>
      </c>
      <c r="C25" s="7" t="s">
        <v>52</v>
      </c>
      <c r="D25" s="7" t="s">
        <v>129</v>
      </c>
      <c r="E25" s="10" t="s">
        <v>130</v>
      </c>
      <c r="F25" s="7" t="s">
        <v>131</v>
      </c>
      <c r="G25" s="7" t="s">
        <v>132</v>
      </c>
      <c r="H25" s="7" t="s">
        <v>62</v>
      </c>
      <c r="I25" s="7">
        <v>100</v>
      </c>
      <c r="J25" s="7">
        <v>711210000</v>
      </c>
      <c r="K25" s="11" t="s">
        <v>110</v>
      </c>
      <c r="L25" s="12" t="s">
        <v>116</v>
      </c>
      <c r="M25" s="11" t="s">
        <v>53</v>
      </c>
      <c r="N25" s="7" t="s">
        <v>50</v>
      </c>
      <c r="O25" s="7" t="s">
        <v>254</v>
      </c>
      <c r="P25" s="7" t="s">
        <v>255</v>
      </c>
      <c r="Q25" s="7" t="s">
        <v>260</v>
      </c>
      <c r="R25" s="7" t="s">
        <v>261</v>
      </c>
      <c r="S25" s="16">
        <v>115</v>
      </c>
      <c r="T25" s="18">
        <v>3410</v>
      </c>
      <c r="U25" s="13">
        <f t="shared" si="5"/>
        <v>392150</v>
      </c>
      <c r="V25" s="13">
        <f t="shared" si="6"/>
        <v>439208.00000000006</v>
      </c>
      <c r="W25" s="7"/>
      <c r="X25" s="7">
        <v>2025</v>
      </c>
      <c r="Y25" s="19"/>
    </row>
    <row r="26" spans="1:25" ht="30" customHeight="1" x14ac:dyDescent="0.2">
      <c r="A26" s="5"/>
      <c r="B26" s="14">
        <v>20</v>
      </c>
      <c r="C26" s="7" t="s">
        <v>52</v>
      </c>
      <c r="D26" s="7" t="s">
        <v>133</v>
      </c>
      <c r="E26" s="10" t="s">
        <v>134</v>
      </c>
      <c r="F26" s="7" t="s">
        <v>135</v>
      </c>
      <c r="G26" s="7"/>
      <c r="H26" s="7" t="s">
        <v>62</v>
      </c>
      <c r="I26" s="7">
        <v>100</v>
      </c>
      <c r="J26" s="7">
        <v>711210000</v>
      </c>
      <c r="K26" s="11" t="s">
        <v>110</v>
      </c>
      <c r="L26" s="12" t="s">
        <v>116</v>
      </c>
      <c r="M26" s="11" t="s">
        <v>53</v>
      </c>
      <c r="N26" s="7" t="s">
        <v>50</v>
      </c>
      <c r="O26" s="7" t="s">
        <v>254</v>
      </c>
      <c r="P26" s="7" t="s">
        <v>255</v>
      </c>
      <c r="Q26" s="7" t="s">
        <v>256</v>
      </c>
      <c r="R26" s="7" t="s">
        <v>257</v>
      </c>
      <c r="S26" s="16">
        <v>16</v>
      </c>
      <c r="T26" s="18">
        <v>500</v>
      </c>
      <c r="U26" s="13">
        <f t="shared" si="5"/>
        <v>8000</v>
      </c>
      <c r="V26" s="13">
        <f t="shared" si="6"/>
        <v>8960</v>
      </c>
      <c r="W26" s="7"/>
      <c r="X26" s="7">
        <v>2025</v>
      </c>
      <c r="Y26" s="19"/>
    </row>
    <row r="27" spans="1:25" ht="30" customHeight="1" x14ac:dyDescent="0.2">
      <c r="A27" s="5"/>
      <c r="B27" s="14">
        <v>21</v>
      </c>
      <c r="C27" s="7" t="s">
        <v>52</v>
      </c>
      <c r="D27" s="7" t="s">
        <v>136</v>
      </c>
      <c r="E27" s="10" t="s">
        <v>137</v>
      </c>
      <c r="F27" s="7" t="s">
        <v>138</v>
      </c>
      <c r="G27" s="7" t="s">
        <v>139</v>
      </c>
      <c r="H27" s="7" t="s">
        <v>62</v>
      </c>
      <c r="I27" s="7">
        <v>100</v>
      </c>
      <c r="J27" s="7">
        <v>711210000</v>
      </c>
      <c r="K27" s="11" t="s">
        <v>110</v>
      </c>
      <c r="L27" s="12" t="s">
        <v>116</v>
      </c>
      <c r="M27" s="11" t="s">
        <v>53</v>
      </c>
      <c r="N27" s="7" t="s">
        <v>50</v>
      </c>
      <c r="O27" s="7" t="s">
        <v>254</v>
      </c>
      <c r="P27" s="7" t="s">
        <v>255</v>
      </c>
      <c r="Q27" s="7" t="s">
        <v>256</v>
      </c>
      <c r="R27" s="7" t="s">
        <v>257</v>
      </c>
      <c r="S27" s="16">
        <v>3</v>
      </c>
      <c r="T27" s="18">
        <v>8000</v>
      </c>
      <c r="U27" s="13">
        <f t="shared" si="5"/>
        <v>24000</v>
      </c>
      <c r="V27" s="13">
        <f t="shared" si="6"/>
        <v>26880.000000000004</v>
      </c>
      <c r="W27" s="7"/>
      <c r="X27" s="7">
        <v>2025</v>
      </c>
      <c r="Y27" s="19"/>
    </row>
    <row r="28" spans="1:25" ht="30" customHeight="1" x14ac:dyDescent="0.2">
      <c r="A28" s="5"/>
      <c r="B28" s="14">
        <v>22</v>
      </c>
      <c r="C28" s="7" t="s">
        <v>52</v>
      </c>
      <c r="D28" s="7" t="s">
        <v>140</v>
      </c>
      <c r="E28" s="10" t="s">
        <v>141</v>
      </c>
      <c r="F28" s="7" t="s">
        <v>142</v>
      </c>
      <c r="G28" s="7" t="s">
        <v>143</v>
      </c>
      <c r="H28" s="7" t="s">
        <v>62</v>
      </c>
      <c r="I28" s="7">
        <v>100</v>
      </c>
      <c r="J28" s="7">
        <v>711210000</v>
      </c>
      <c r="K28" s="11" t="s">
        <v>110</v>
      </c>
      <c r="L28" s="12" t="s">
        <v>116</v>
      </c>
      <c r="M28" s="11" t="s">
        <v>53</v>
      </c>
      <c r="N28" s="7" t="s">
        <v>50</v>
      </c>
      <c r="O28" s="7" t="s">
        <v>254</v>
      </c>
      <c r="P28" s="7" t="s">
        <v>255</v>
      </c>
      <c r="Q28" s="7" t="s">
        <v>256</v>
      </c>
      <c r="R28" s="7" t="s">
        <v>257</v>
      </c>
      <c r="S28" s="16">
        <v>3</v>
      </c>
      <c r="T28" s="18">
        <v>2000</v>
      </c>
      <c r="U28" s="13">
        <f t="shared" si="5"/>
        <v>6000</v>
      </c>
      <c r="V28" s="13">
        <f t="shared" si="6"/>
        <v>6720.0000000000009</v>
      </c>
      <c r="W28" s="7"/>
      <c r="X28" s="7">
        <v>2025</v>
      </c>
      <c r="Y28" s="19"/>
    </row>
    <row r="29" spans="1:25" ht="30" customHeight="1" x14ac:dyDescent="0.2">
      <c r="A29" s="5"/>
      <c r="B29" s="14">
        <v>23</v>
      </c>
      <c r="C29" s="7" t="s">
        <v>52</v>
      </c>
      <c r="D29" s="7" t="s">
        <v>144</v>
      </c>
      <c r="E29" s="10" t="s">
        <v>145</v>
      </c>
      <c r="F29" s="7" t="s">
        <v>146</v>
      </c>
      <c r="G29" s="7" t="s">
        <v>147</v>
      </c>
      <c r="H29" s="7" t="s">
        <v>62</v>
      </c>
      <c r="I29" s="7">
        <v>100</v>
      </c>
      <c r="J29" s="7">
        <v>711210000</v>
      </c>
      <c r="K29" s="11" t="s">
        <v>110</v>
      </c>
      <c r="L29" s="12" t="s">
        <v>116</v>
      </c>
      <c r="M29" s="11" t="s">
        <v>53</v>
      </c>
      <c r="N29" s="7" t="s">
        <v>50</v>
      </c>
      <c r="O29" s="7" t="s">
        <v>254</v>
      </c>
      <c r="P29" s="7" t="s">
        <v>255</v>
      </c>
      <c r="Q29" s="7" t="s">
        <v>262</v>
      </c>
      <c r="R29" s="7" t="s">
        <v>263</v>
      </c>
      <c r="S29" s="16">
        <v>10</v>
      </c>
      <c r="T29" s="18">
        <v>1500</v>
      </c>
      <c r="U29" s="13">
        <f t="shared" si="5"/>
        <v>15000</v>
      </c>
      <c r="V29" s="13">
        <f t="shared" si="6"/>
        <v>16800</v>
      </c>
      <c r="W29" s="7"/>
      <c r="X29" s="7">
        <v>2025</v>
      </c>
      <c r="Y29" s="19"/>
    </row>
    <row r="30" spans="1:25" ht="30" customHeight="1" x14ac:dyDescent="0.2">
      <c r="A30" s="5"/>
      <c r="B30" s="14">
        <v>24</v>
      </c>
      <c r="C30" s="7" t="s">
        <v>52</v>
      </c>
      <c r="D30" s="7" t="s">
        <v>148</v>
      </c>
      <c r="E30" s="10" t="s">
        <v>85</v>
      </c>
      <c r="F30" s="7" t="s">
        <v>149</v>
      </c>
      <c r="G30" s="7" t="s">
        <v>150</v>
      </c>
      <c r="H30" s="7" t="s">
        <v>62</v>
      </c>
      <c r="I30" s="7">
        <v>100</v>
      </c>
      <c r="J30" s="7">
        <v>711210000</v>
      </c>
      <c r="K30" s="11" t="s">
        <v>110</v>
      </c>
      <c r="L30" s="12" t="s">
        <v>116</v>
      </c>
      <c r="M30" s="11" t="s">
        <v>53</v>
      </c>
      <c r="N30" s="7" t="s">
        <v>50</v>
      </c>
      <c r="O30" s="7" t="s">
        <v>254</v>
      </c>
      <c r="P30" s="7" t="s">
        <v>255</v>
      </c>
      <c r="Q30" s="7" t="s">
        <v>264</v>
      </c>
      <c r="R30" s="7" t="s">
        <v>265</v>
      </c>
      <c r="S30" s="16">
        <v>3</v>
      </c>
      <c r="T30" s="18">
        <v>4000</v>
      </c>
      <c r="U30" s="13">
        <f t="shared" si="5"/>
        <v>12000</v>
      </c>
      <c r="V30" s="13">
        <f t="shared" si="6"/>
        <v>13440.000000000002</v>
      </c>
      <c r="W30" s="7"/>
      <c r="X30" s="7">
        <v>2025</v>
      </c>
      <c r="Y30" s="19"/>
    </row>
    <row r="31" spans="1:25" ht="30" customHeight="1" x14ac:dyDescent="0.2">
      <c r="A31" s="5"/>
      <c r="B31" s="14">
        <v>25</v>
      </c>
      <c r="C31" s="7" t="s">
        <v>52</v>
      </c>
      <c r="D31" s="7" t="s">
        <v>151</v>
      </c>
      <c r="E31" s="10" t="s">
        <v>152</v>
      </c>
      <c r="F31" s="7" t="s">
        <v>153</v>
      </c>
      <c r="G31" s="7" t="s">
        <v>154</v>
      </c>
      <c r="H31" s="7" t="s">
        <v>62</v>
      </c>
      <c r="I31" s="7">
        <v>100</v>
      </c>
      <c r="J31" s="7">
        <v>711210000</v>
      </c>
      <c r="K31" s="11" t="s">
        <v>110</v>
      </c>
      <c r="L31" s="12" t="s">
        <v>116</v>
      </c>
      <c r="M31" s="11" t="s">
        <v>53</v>
      </c>
      <c r="N31" s="7" t="s">
        <v>50</v>
      </c>
      <c r="O31" s="7" t="s">
        <v>254</v>
      </c>
      <c r="P31" s="7" t="s">
        <v>255</v>
      </c>
      <c r="Q31" s="7" t="s">
        <v>256</v>
      </c>
      <c r="R31" s="7" t="s">
        <v>257</v>
      </c>
      <c r="S31" s="16">
        <v>1</v>
      </c>
      <c r="T31" s="18">
        <v>12000</v>
      </c>
      <c r="U31" s="13">
        <f t="shared" si="5"/>
        <v>12000</v>
      </c>
      <c r="V31" s="13">
        <f t="shared" si="6"/>
        <v>13440.000000000002</v>
      </c>
      <c r="W31" s="7"/>
      <c r="X31" s="7">
        <v>2025</v>
      </c>
      <c r="Y31" s="19"/>
    </row>
    <row r="32" spans="1:25" ht="30" customHeight="1" x14ac:dyDescent="0.2">
      <c r="A32" s="5"/>
      <c r="B32" s="14">
        <v>26</v>
      </c>
      <c r="C32" s="7" t="s">
        <v>52</v>
      </c>
      <c r="D32" s="7" t="s">
        <v>155</v>
      </c>
      <c r="E32" s="10" t="s">
        <v>156</v>
      </c>
      <c r="F32" s="7" t="s">
        <v>157</v>
      </c>
      <c r="G32" s="7" t="s">
        <v>158</v>
      </c>
      <c r="H32" s="7" t="s">
        <v>62</v>
      </c>
      <c r="I32" s="7">
        <v>100</v>
      </c>
      <c r="J32" s="7">
        <v>711210000</v>
      </c>
      <c r="K32" s="11" t="s">
        <v>110</v>
      </c>
      <c r="L32" s="12" t="s">
        <v>116</v>
      </c>
      <c r="M32" s="11" t="s">
        <v>53</v>
      </c>
      <c r="N32" s="7" t="s">
        <v>50</v>
      </c>
      <c r="O32" s="7" t="s">
        <v>254</v>
      </c>
      <c r="P32" s="7" t="s">
        <v>255</v>
      </c>
      <c r="Q32" s="7" t="s">
        <v>256</v>
      </c>
      <c r="R32" s="7" t="s">
        <v>257</v>
      </c>
      <c r="S32" s="16">
        <v>1</v>
      </c>
      <c r="T32" s="18">
        <v>17000</v>
      </c>
      <c r="U32" s="13">
        <f t="shared" si="5"/>
        <v>17000</v>
      </c>
      <c r="V32" s="13">
        <f t="shared" si="6"/>
        <v>19040</v>
      </c>
      <c r="W32" s="7"/>
      <c r="X32" s="7">
        <v>2025</v>
      </c>
      <c r="Y32" s="19"/>
    </row>
    <row r="33" spans="1:25" ht="30" customHeight="1" x14ac:dyDescent="0.2">
      <c r="A33" s="5"/>
      <c r="B33" s="14">
        <v>27</v>
      </c>
      <c r="C33" s="7" t="s">
        <v>52</v>
      </c>
      <c r="D33" s="7" t="s">
        <v>159</v>
      </c>
      <c r="E33" s="10" t="s">
        <v>160</v>
      </c>
      <c r="F33" s="7" t="s">
        <v>161</v>
      </c>
      <c r="G33" s="7" t="s">
        <v>162</v>
      </c>
      <c r="H33" s="7" t="s">
        <v>62</v>
      </c>
      <c r="I33" s="7">
        <v>100</v>
      </c>
      <c r="J33" s="7">
        <v>711210000</v>
      </c>
      <c r="K33" s="11" t="s">
        <v>110</v>
      </c>
      <c r="L33" s="12" t="s">
        <v>116</v>
      </c>
      <c r="M33" s="11" t="s">
        <v>53</v>
      </c>
      <c r="N33" s="7" t="s">
        <v>50</v>
      </c>
      <c r="O33" s="7" t="s">
        <v>254</v>
      </c>
      <c r="P33" s="7" t="s">
        <v>255</v>
      </c>
      <c r="Q33" s="7" t="s">
        <v>264</v>
      </c>
      <c r="R33" s="7" t="s">
        <v>265</v>
      </c>
      <c r="S33" s="16">
        <v>1</v>
      </c>
      <c r="T33" s="18">
        <v>1500</v>
      </c>
      <c r="U33" s="13">
        <f t="shared" si="5"/>
        <v>1500</v>
      </c>
      <c r="V33" s="13">
        <f t="shared" si="6"/>
        <v>1680.0000000000002</v>
      </c>
      <c r="W33" s="7"/>
      <c r="X33" s="7">
        <v>2025</v>
      </c>
      <c r="Y33" s="19"/>
    </row>
    <row r="34" spans="1:25" ht="30" customHeight="1" x14ac:dyDescent="0.2">
      <c r="A34" s="5"/>
      <c r="B34" s="14">
        <v>28</v>
      </c>
      <c r="C34" s="7" t="s">
        <v>52</v>
      </c>
      <c r="D34" s="7" t="s">
        <v>163</v>
      </c>
      <c r="E34" s="10" t="s">
        <v>85</v>
      </c>
      <c r="F34" s="7" t="s">
        <v>164</v>
      </c>
      <c r="G34" s="7" t="s">
        <v>165</v>
      </c>
      <c r="H34" s="7" t="s">
        <v>62</v>
      </c>
      <c r="I34" s="7">
        <v>100</v>
      </c>
      <c r="J34" s="7">
        <v>711210000</v>
      </c>
      <c r="K34" s="11" t="s">
        <v>110</v>
      </c>
      <c r="L34" s="12" t="s">
        <v>116</v>
      </c>
      <c r="M34" s="11" t="s">
        <v>53</v>
      </c>
      <c r="N34" s="7" t="s">
        <v>50</v>
      </c>
      <c r="O34" s="7" t="s">
        <v>254</v>
      </c>
      <c r="P34" s="7" t="s">
        <v>255</v>
      </c>
      <c r="Q34" s="7" t="s">
        <v>256</v>
      </c>
      <c r="R34" s="7" t="s">
        <v>257</v>
      </c>
      <c r="S34" s="16">
        <v>2</v>
      </c>
      <c r="T34" s="18">
        <v>2500</v>
      </c>
      <c r="U34" s="13">
        <f t="shared" si="5"/>
        <v>5000</v>
      </c>
      <c r="V34" s="13">
        <f t="shared" si="6"/>
        <v>5600.0000000000009</v>
      </c>
      <c r="W34" s="7"/>
      <c r="X34" s="7">
        <v>2025</v>
      </c>
      <c r="Y34" s="19"/>
    </row>
    <row r="35" spans="1:25" ht="30" customHeight="1" x14ac:dyDescent="0.2">
      <c r="A35" s="5"/>
      <c r="B35" s="14">
        <v>29</v>
      </c>
      <c r="C35" s="7" t="s">
        <v>52</v>
      </c>
      <c r="D35" s="7" t="s">
        <v>166</v>
      </c>
      <c r="E35" s="10" t="s">
        <v>167</v>
      </c>
      <c r="F35" s="7" t="s">
        <v>168</v>
      </c>
      <c r="G35" s="7" t="s">
        <v>169</v>
      </c>
      <c r="H35" s="7" t="s">
        <v>62</v>
      </c>
      <c r="I35" s="7">
        <v>100</v>
      </c>
      <c r="J35" s="7">
        <v>711210000</v>
      </c>
      <c r="K35" s="11" t="s">
        <v>110</v>
      </c>
      <c r="L35" s="12" t="s">
        <v>116</v>
      </c>
      <c r="M35" s="11" t="s">
        <v>53</v>
      </c>
      <c r="N35" s="7" t="s">
        <v>50</v>
      </c>
      <c r="O35" s="7" t="s">
        <v>254</v>
      </c>
      <c r="P35" s="7" t="s">
        <v>255</v>
      </c>
      <c r="Q35" s="7" t="s">
        <v>256</v>
      </c>
      <c r="R35" s="7" t="s">
        <v>257</v>
      </c>
      <c r="S35" s="16">
        <v>4</v>
      </c>
      <c r="T35" s="18">
        <v>2000</v>
      </c>
      <c r="U35" s="13">
        <f t="shared" si="5"/>
        <v>8000</v>
      </c>
      <c r="V35" s="13">
        <f t="shared" si="6"/>
        <v>8960</v>
      </c>
      <c r="W35" s="7"/>
      <c r="X35" s="7">
        <v>2025</v>
      </c>
      <c r="Y35" s="19"/>
    </row>
    <row r="36" spans="1:25" ht="30" customHeight="1" x14ac:dyDescent="0.2">
      <c r="A36" s="5"/>
      <c r="B36" s="14">
        <v>30</v>
      </c>
      <c r="C36" s="7" t="s">
        <v>52</v>
      </c>
      <c r="D36" s="7" t="s">
        <v>170</v>
      </c>
      <c r="E36" s="10" t="s">
        <v>171</v>
      </c>
      <c r="F36" s="7" t="s">
        <v>172</v>
      </c>
      <c r="G36" s="7" t="s">
        <v>173</v>
      </c>
      <c r="H36" s="7" t="s">
        <v>62</v>
      </c>
      <c r="I36" s="7">
        <v>100</v>
      </c>
      <c r="J36" s="7">
        <v>711210000</v>
      </c>
      <c r="K36" s="11" t="s">
        <v>110</v>
      </c>
      <c r="L36" s="12" t="s">
        <v>116</v>
      </c>
      <c r="M36" s="11" t="s">
        <v>53</v>
      </c>
      <c r="N36" s="7" t="s">
        <v>50</v>
      </c>
      <c r="O36" s="7" t="s">
        <v>254</v>
      </c>
      <c r="P36" s="7" t="s">
        <v>255</v>
      </c>
      <c r="Q36" s="7" t="s">
        <v>260</v>
      </c>
      <c r="R36" s="7" t="s">
        <v>261</v>
      </c>
      <c r="S36" s="16">
        <v>10</v>
      </c>
      <c r="T36" s="18">
        <v>500</v>
      </c>
      <c r="U36" s="13">
        <f t="shared" si="5"/>
        <v>5000</v>
      </c>
      <c r="V36" s="13">
        <f t="shared" si="6"/>
        <v>5600.0000000000009</v>
      </c>
      <c r="W36" s="7"/>
      <c r="X36" s="7">
        <v>2025</v>
      </c>
      <c r="Y36" s="19"/>
    </row>
    <row r="37" spans="1:25" ht="30" customHeight="1" x14ac:dyDescent="0.2">
      <c r="A37" s="5"/>
      <c r="B37" s="14">
        <v>31</v>
      </c>
      <c r="C37" s="7" t="s">
        <v>52</v>
      </c>
      <c r="D37" s="7" t="s">
        <v>174</v>
      </c>
      <c r="E37" s="10" t="s">
        <v>175</v>
      </c>
      <c r="F37" s="7" t="s">
        <v>176</v>
      </c>
      <c r="G37" s="7" t="s">
        <v>177</v>
      </c>
      <c r="H37" s="7" t="s">
        <v>62</v>
      </c>
      <c r="I37" s="7">
        <v>100</v>
      </c>
      <c r="J37" s="7">
        <v>711210000</v>
      </c>
      <c r="K37" s="11" t="s">
        <v>110</v>
      </c>
      <c r="L37" s="12" t="s">
        <v>116</v>
      </c>
      <c r="M37" s="11" t="s">
        <v>53</v>
      </c>
      <c r="N37" s="7" t="s">
        <v>50</v>
      </c>
      <c r="O37" s="7" t="s">
        <v>254</v>
      </c>
      <c r="P37" s="7" t="s">
        <v>255</v>
      </c>
      <c r="Q37" s="7" t="s">
        <v>256</v>
      </c>
      <c r="R37" s="7" t="s">
        <v>257</v>
      </c>
      <c r="S37" s="16">
        <v>6</v>
      </c>
      <c r="T37" s="18">
        <v>12500</v>
      </c>
      <c r="U37" s="13">
        <f t="shared" si="5"/>
        <v>75000</v>
      </c>
      <c r="V37" s="13">
        <f t="shared" si="6"/>
        <v>84000.000000000015</v>
      </c>
      <c r="W37" s="7"/>
      <c r="X37" s="7">
        <v>2025</v>
      </c>
      <c r="Y37" s="19"/>
    </row>
    <row r="38" spans="1:25" ht="30" customHeight="1" x14ac:dyDescent="0.2">
      <c r="A38" s="5"/>
      <c r="B38" s="14">
        <v>32</v>
      </c>
      <c r="C38" s="7" t="s">
        <v>52</v>
      </c>
      <c r="D38" s="7" t="s">
        <v>178</v>
      </c>
      <c r="E38" s="10" t="s">
        <v>179</v>
      </c>
      <c r="F38" s="7" t="s">
        <v>180</v>
      </c>
      <c r="G38" s="7" t="s">
        <v>181</v>
      </c>
      <c r="H38" s="7" t="s">
        <v>62</v>
      </c>
      <c r="I38" s="7">
        <v>100</v>
      </c>
      <c r="J38" s="7">
        <v>711210000</v>
      </c>
      <c r="K38" s="11" t="s">
        <v>110</v>
      </c>
      <c r="L38" s="12" t="s">
        <v>116</v>
      </c>
      <c r="M38" s="11" t="s">
        <v>53</v>
      </c>
      <c r="N38" s="7" t="s">
        <v>50</v>
      </c>
      <c r="O38" s="7" t="s">
        <v>254</v>
      </c>
      <c r="P38" s="7" t="s">
        <v>255</v>
      </c>
      <c r="Q38" s="7" t="s">
        <v>256</v>
      </c>
      <c r="R38" s="7" t="s">
        <v>257</v>
      </c>
      <c r="S38" s="16">
        <v>2</v>
      </c>
      <c r="T38" s="18">
        <v>5000</v>
      </c>
      <c r="U38" s="13">
        <f t="shared" si="5"/>
        <v>10000</v>
      </c>
      <c r="V38" s="13">
        <f t="shared" si="6"/>
        <v>11200.000000000002</v>
      </c>
      <c r="W38" s="7"/>
      <c r="X38" s="7">
        <v>2025</v>
      </c>
      <c r="Y38" s="19"/>
    </row>
    <row r="39" spans="1:25" ht="30" customHeight="1" x14ac:dyDescent="0.2">
      <c r="A39" s="5"/>
      <c r="B39" s="14">
        <v>33</v>
      </c>
      <c r="C39" s="7" t="s">
        <v>52</v>
      </c>
      <c r="D39" s="7" t="s">
        <v>182</v>
      </c>
      <c r="E39" s="10" t="s">
        <v>175</v>
      </c>
      <c r="F39" s="7" t="s">
        <v>183</v>
      </c>
      <c r="G39" s="7" t="s">
        <v>184</v>
      </c>
      <c r="H39" s="7" t="s">
        <v>62</v>
      </c>
      <c r="I39" s="7">
        <v>100</v>
      </c>
      <c r="J39" s="7">
        <v>711210000</v>
      </c>
      <c r="K39" s="11" t="s">
        <v>110</v>
      </c>
      <c r="L39" s="12" t="s">
        <v>116</v>
      </c>
      <c r="M39" s="11" t="s">
        <v>53</v>
      </c>
      <c r="N39" s="7" t="s">
        <v>50</v>
      </c>
      <c r="O39" s="7" t="s">
        <v>254</v>
      </c>
      <c r="P39" s="7" t="s">
        <v>255</v>
      </c>
      <c r="Q39" s="7" t="s">
        <v>256</v>
      </c>
      <c r="R39" s="7" t="s">
        <v>257</v>
      </c>
      <c r="S39" s="16">
        <v>4</v>
      </c>
      <c r="T39" s="18">
        <v>5000</v>
      </c>
      <c r="U39" s="13">
        <f t="shared" si="5"/>
        <v>20000</v>
      </c>
      <c r="V39" s="13">
        <f t="shared" si="6"/>
        <v>22400.000000000004</v>
      </c>
      <c r="W39" s="7"/>
      <c r="X39" s="7">
        <v>2025</v>
      </c>
      <c r="Y39" s="19"/>
    </row>
    <row r="40" spans="1:25" ht="30" customHeight="1" x14ac:dyDescent="0.2">
      <c r="A40" s="5"/>
      <c r="B40" s="14">
        <v>34</v>
      </c>
      <c r="C40" s="7" t="s">
        <v>52</v>
      </c>
      <c r="D40" s="7" t="s">
        <v>185</v>
      </c>
      <c r="E40" s="10" t="s">
        <v>186</v>
      </c>
      <c r="F40" s="7" t="s">
        <v>187</v>
      </c>
      <c r="G40" s="7" t="s">
        <v>188</v>
      </c>
      <c r="H40" s="7" t="s">
        <v>62</v>
      </c>
      <c r="I40" s="7">
        <v>100</v>
      </c>
      <c r="J40" s="7">
        <v>711210000</v>
      </c>
      <c r="K40" s="11" t="s">
        <v>110</v>
      </c>
      <c r="L40" s="12" t="s">
        <v>116</v>
      </c>
      <c r="M40" s="11" t="s">
        <v>53</v>
      </c>
      <c r="N40" s="7" t="s">
        <v>50</v>
      </c>
      <c r="O40" s="7" t="s">
        <v>254</v>
      </c>
      <c r="P40" s="7" t="s">
        <v>255</v>
      </c>
      <c r="Q40" s="7" t="s">
        <v>256</v>
      </c>
      <c r="R40" s="7" t="s">
        <v>257</v>
      </c>
      <c r="S40" s="16">
        <v>1</v>
      </c>
      <c r="T40" s="18">
        <v>75000</v>
      </c>
      <c r="U40" s="13">
        <f t="shared" si="5"/>
        <v>75000</v>
      </c>
      <c r="V40" s="13">
        <f t="shared" si="6"/>
        <v>84000.000000000015</v>
      </c>
      <c r="W40" s="7"/>
      <c r="X40" s="7">
        <v>2025</v>
      </c>
      <c r="Y40" s="19"/>
    </row>
    <row r="41" spans="1:25" ht="30" customHeight="1" x14ac:dyDescent="0.2">
      <c r="A41" s="5"/>
      <c r="B41" s="14">
        <v>35</v>
      </c>
      <c r="C41" s="7" t="s">
        <v>52</v>
      </c>
      <c r="D41" s="7" t="s">
        <v>189</v>
      </c>
      <c r="E41" s="10" t="s">
        <v>85</v>
      </c>
      <c r="F41" s="7" t="s">
        <v>190</v>
      </c>
      <c r="G41" s="7" t="s">
        <v>165</v>
      </c>
      <c r="H41" s="7" t="s">
        <v>62</v>
      </c>
      <c r="I41" s="7">
        <v>100</v>
      </c>
      <c r="J41" s="7">
        <v>711210000</v>
      </c>
      <c r="K41" s="11" t="s">
        <v>110</v>
      </c>
      <c r="L41" s="12" t="s">
        <v>116</v>
      </c>
      <c r="M41" s="11" t="s">
        <v>53</v>
      </c>
      <c r="N41" s="7" t="s">
        <v>50</v>
      </c>
      <c r="O41" s="7" t="s">
        <v>254</v>
      </c>
      <c r="P41" s="7" t="s">
        <v>255</v>
      </c>
      <c r="Q41" s="7" t="s">
        <v>264</v>
      </c>
      <c r="R41" s="7" t="s">
        <v>265</v>
      </c>
      <c r="S41" s="16">
        <v>10</v>
      </c>
      <c r="T41" s="18">
        <v>530</v>
      </c>
      <c r="U41" s="13">
        <f t="shared" si="5"/>
        <v>5300</v>
      </c>
      <c r="V41" s="13">
        <f t="shared" si="6"/>
        <v>5936.0000000000009</v>
      </c>
      <c r="W41" s="7"/>
      <c r="X41" s="7">
        <v>2025</v>
      </c>
      <c r="Y41" s="19"/>
    </row>
    <row r="42" spans="1:25" ht="30" customHeight="1" x14ac:dyDescent="0.2">
      <c r="A42" s="5"/>
      <c r="B42" s="14">
        <v>36</v>
      </c>
      <c r="C42" s="7" t="s">
        <v>52</v>
      </c>
      <c r="D42" s="7" t="s">
        <v>191</v>
      </c>
      <c r="E42" s="10" t="s">
        <v>192</v>
      </c>
      <c r="F42" s="7" t="s">
        <v>193</v>
      </c>
      <c r="G42" s="7" t="s">
        <v>194</v>
      </c>
      <c r="H42" s="7" t="s">
        <v>62</v>
      </c>
      <c r="I42" s="7">
        <v>100</v>
      </c>
      <c r="J42" s="7">
        <v>711210000</v>
      </c>
      <c r="K42" s="11" t="s">
        <v>110</v>
      </c>
      <c r="L42" s="12" t="s">
        <v>116</v>
      </c>
      <c r="M42" s="11" t="s">
        <v>53</v>
      </c>
      <c r="N42" s="7" t="s">
        <v>50</v>
      </c>
      <c r="O42" s="7" t="s">
        <v>254</v>
      </c>
      <c r="P42" s="7" t="s">
        <v>255</v>
      </c>
      <c r="Q42" s="7" t="s">
        <v>256</v>
      </c>
      <c r="R42" s="7" t="s">
        <v>257</v>
      </c>
      <c r="S42" s="16">
        <v>4</v>
      </c>
      <c r="T42" s="18">
        <v>2000</v>
      </c>
      <c r="U42" s="13">
        <f t="shared" si="5"/>
        <v>8000</v>
      </c>
      <c r="V42" s="13">
        <f t="shared" si="6"/>
        <v>8960</v>
      </c>
      <c r="W42" s="7"/>
      <c r="X42" s="7">
        <v>2025</v>
      </c>
      <c r="Y42" s="19"/>
    </row>
    <row r="43" spans="1:25" ht="30" customHeight="1" x14ac:dyDescent="0.2">
      <c r="A43" s="5"/>
      <c r="B43" s="14">
        <v>37</v>
      </c>
      <c r="C43" s="7" t="s">
        <v>52</v>
      </c>
      <c r="D43" s="7" t="s">
        <v>195</v>
      </c>
      <c r="E43" s="10" t="s">
        <v>196</v>
      </c>
      <c r="F43" s="7" t="s">
        <v>197</v>
      </c>
      <c r="G43" s="7" t="s">
        <v>198</v>
      </c>
      <c r="H43" s="7" t="s">
        <v>62</v>
      </c>
      <c r="I43" s="7">
        <v>100</v>
      </c>
      <c r="J43" s="7">
        <v>711210000</v>
      </c>
      <c r="K43" s="11" t="s">
        <v>110</v>
      </c>
      <c r="L43" s="12" t="s">
        <v>116</v>
      </c>
      <c r="M43" s="11" t="s">
        <v>53</v>
      </c>
      <c r="N43" s="7" t="s">
        <v>50</v>
      </c>
      <c r="O43" s="7" t="s">
        <v>254</v>
      </c>
      <c r="P43" s="7" t="s">
        <v>255</v>
      </c>
      <c r="Q43" s="7" t="s">
        <v>266</v>
      </c>
      <c r="R43" s="7" t="s">
        <v>267</v>
      </c>
      <c r="S43" s="16">
        <v>3</v>
      </c>
      <c r="T43" s="18">
        <v>500</v>
      </c>
      <c r="U43" s="13">
        <f t="shared" si="5"/>
        <v>1500</v>
      </c>
      <c r="V43" s="13">
        <f t="shared" si="6"/>
        <v>1680.0000000000002</v>
      </c>
      <c r="W43" s="7"/>
      <c r="X43" s="7">
        <v>2025</v>
      </c>
      <c r="Y43" s="19"/>
    </row>
    <row r="44" spans="1:25" ht="30" customHeight="1" x14ac:dyDescent="0.2">
      <c r="A44" s="5"/>
      <c r="B44" s="14">
        <v>38</v>
      </c>
      <c r="C44" s="7" t="s">
        <v>52</v>
      </c>
      <c r="D44" s="7" t="s">
        <v>199</v>
      </c>
      <c r="E44" s="10" t="s">
        <v>200</v>
      </c>
      <c r="F44" s="7" t="s">
        <v>201</v>
      </c>
      <c r="G44" s="7" t="s">
        <v>202</v>
      </c>
      <c r="H44" s="7" t="s">
        <v>62</v>
      </c>
      <c r="I44" s="7">
        <v>100</v>
      </c>
      <c r="J44" s="7">
        <v>711210000</v>
      </c>
      <c r="K44" s="11" t="s">
        <v>110</v>
      </c>
      <c r="L44" s="12" t="s">
        <v>116</v>
      </c>
      <c r="M44" s="11" t="s">
        <v>53</v>
      </c>
      <c r="N44" s="7" t="s">
        <v>50</v>
      </c>
      <c r="O44" s="7" t="s">
        <v>254</v>
      </c>
      <c r="P44" s="7" t="s">
        <v>255</v>
      </c>
      <c r="Q44" s="7" t="s">
        <v>256</v>
      </c>
      <c r="R44" s="7" t="s">
        <v>257</v>
      </c>
      <c r="S44" s="16">
        <v>1</v>
      </c>
      <c r="T44" s="18">
        <v>40000</v>
      </c>
      <c r="U44" s="13">
        <f t="shared" si="5"/>
        <v>40000</v>
      </c>
      <c r="V44" s="13">
        <f t="shared" si="6"/>
        <v>44800.000000000007</v>
      </c>
      <c r="W44" s="7"/>
      <c r="X44" s="7">
        <v>2025</v>
      </c>
      <c r="Y44" s="19"/>
    </row>
    <row r="45" spans="1:25" ht="30" customHeight="1" x14ac:dyDescent="0.2">
      <c r="A45" s="5"/>
      <c r="B45" s="14">
        <v>39</v>
      </c>
      <c r="C45" s="7" t="s">
        <v>52</v>
      </c>
      <c r="D45" s="7" t="s">
        <v>203</v>
      </c>
      <c r="E45" s="10" t="s">
        <v>204</v>
      </c>
      <c r="F45" s="7" t="s">
        <v>205</v>
      </c>
      <c r="G45" s="7" t="s">
        <v>206</v>
      </c>
      <c r="H45" s="7" t="s">
        <v>62</v>
      </c>
      <c r="I45" s="7">
        <v>100</v>
      </c>
      <c r="J45" s="7">
        <v>711210000</v>
      </c>
      <c r="K45" s="11" t="s">
        <v>110</v>
      </c>
      <c r="L45" s="12" t="s">
        <v>116</v>
      </c>
      <c r="M45" s="11" t="s">
        <v>53</v>
      </c>
      <c r="N45" s="7" t="s">
        <v>50</v>
      </c>
      <c r="O45" s="7" t="s">
        <v>254</v>
      </c>
      <c r="P45" s="7" t="s">
        <v>255</v>
      </c>
      <c r="Q45" s="7" t="s">
        <v>268</v>
      </c>
      <c r="R45" s="7" t="s">
        <v>269</v>
      </c>
      <c r="S45" s="16">
        <v>2</v>
      </c>
      <c r="T45" s="18">
        <v>40000</v>
      </c>
      <c r="U45" s="13">
        <f t="shared" si="5"/>
        <v>80000</v>
      </c>
      <c r="V45" s="13">
        <f t="shared" si="6"/>
        <v>89600.000000000015</v>
      </c>
      <c r="W45" s="7"/>
      <c r="X45" s="7">
        <v>2025</v>
      </c>
      <c r="Y45" s="19"/>
    </row>
    <row r="46" spans="1:25" ht="30" customHeight="1" x14ac:dyDescent="0.2">
      <c r="A46" s="5"/>
      <c r="B46" s="14">
        <v>40</v>
      </c>
      <c r="C46" s="7" t="s">
        <v>52</v>
      </c>
      <c r="D46" s="7" t="s">
        <v>207</v>
      </c>
      <c r="E46" s="10" t="s">
        <v>208</v>
      </c>
      <c r="F46" s="7" t="s">
        <v>209</v>
      </c>
      <c r="G46" s="7" t="s">
        <v>210</v>
      </c>
      <c r="H46" s="7" t="s">
        <v>62</v>
      </c>
      <c r="I46" s="7">
        <v>100</v>
      </c>
      <c r="J46" s="7">
        <v>711210000</v>
      </c>
      <c r="K46" s="11" t="s">
        <v>110</v>
      </c>
      <c r="L46" s="12" t="s">
        <v>116</v>
      </c>
      <c r="M46" s="11" t="s">
        <v>53</v>
      </c>
      <c r="N46" s="7" t="s">
        <v>50</v>
      </c>
      <c r="O46" s="7" t="s">
        <v>254</v>
      </c>
      <c r="P46" s="7" t="s">
        <v>255</v>
      </c>
      <c r="Q46" s="7" t="s">
        <v>256</v>
      </c>
      <c r="R46" s="7" t="s">
        <v>257</v>
      </c>
      <c r="S46" s="16">
        <v>30</v>
      </c>
      <c r="T46" s="18">
        <v>1200</v>
      </c>
      <c r="U46" s="13">
        <f t="shared" si="5"/>
        <v>36000</v>
      </c>
      <c r="V46" s="13">
        <f t="shared" si="6"/>
        <v>40320.000000000007</v>
      </c>
      <c r="W46" s="7"/>
      <c r="X46" s="7">
        <v>2025</v>
      </c>
      <c r="Y46" s="19"/>
    </row>
    <row r="47" spans="1:25" ht="30" customHeight="1" x14ac:dyDescent="0.2">
      <c r="A47" s="5"/>
      <c r="B47" s="14">
        <v>41</v>
      </c>
      <c r="C47" s="7" t="s">
        <v>52</v>
      </c>
      <c r="D47" s="7" t="s">
        <v>211</v>
      </c>
      <c r="E47" s="10" t="s">
        <v>212</v>
      </c>
      <c r="F47" s="7" t="s">
        <v>213</v>
      </c>
      <c r="G47" s="7" t="s">
        <v>214</v>
      </c>
      <c r="H47" s="7" t="s">
        <v>62</v>
      </c>
      <c r="I47" s="7">
        <v>100</v>
      </c>
      <c r="J47" s="7">
        <v>711210000</v>
      </c>
      <c r="K47" s="11" t="s">
        <v>110</v>
      </c>
      <c r="L47" s="12" t="s">
        <v>116</v>
      </c>
      <c r="M47" s="11" t="s">
        <v>53</v>
      </c>
      <c r="N47" s="7" t="s">
        <v>50</v>
      </c>
      <c r="O47" s="7" t="s">
        <v>254</v>
      </c>
      <c r="P47" s="7" t="s">
        <v>255</v>
      </c>
      <c r="Q47" s="7" t="s">
        <v>268</v>
      </c>
      <c r="R47" s="7" t="s">
        <v>269</v>
      </c>
      <c r="S47" s="16">
        <v>0.5</v>
      </c>
      <c r="T47" s="18">
        <v>325000</v>
      </c>
      <c r="U47" s="13">
        <f t="shared" si="5"/>
        <v>162500</v>
      </c>
      <c r="V47" s="13">
        <f t="shared" si="6"/>
        <v>182000.00000000003</v>
      </c>
      <c r="W47" s="7"/>
      <c r="X47" s="7">
        <v>2025</v>
      </c>
      <c r="Y47" s="19"/>
    </row>
    <row r="48" spans="1:25" ht="30" customHeight="1" x14ac:dyDescent="0.2">
      <c r="A48" s="5"/>
      <c r="B48" s="14">
        <v>42</v>
      </c>
      <c r="C48" s="7" t="s">
        <v>52</v>
      </c>
      <c r="D48" s="7" t="s">
        <v>215</v>
      </c>
      <c r="E48" s="10" t="s">
        <v>216</v>
      </c>
      <c r="F48" s="7" t="s">
        <v>217</v>
      </c>
      <c r="G48" s="7" t="s">
        <v>218</v>
      </c>
      <c r="H48" s="7" t="s">
        <v>62</v>
      </c>
      <c r="I48" s="7">
        <v>100</v>
      </c>
      <c r="J48" s="7">
        <v>711210000</v>
      </c>
      <c r="K48" s="11" t="s">
        <v>110</v>
      </c>
      <c r="L48" s="12" t="s">
        <v>116</v>
      </c>
      <c r="M48" s="11" t="s">
        <v>53</v>
      </c>
      <c r="N48" s="7" t="s">
        <v>50</v>
      </c>
      <c r="O48" s="7" t="s">
        <v>254</v>
      </c>
      <c r="P48" s="7" t="s">
        <v>255</v>
      </c>
      <c r="Q48" s="7" t="s">
        <v>258</v>
      </c>
      <c r="R48" s="7" t="s">
        <v>259</v>
      </c>
      <c r="S48" s="16">
        <v>150</v>
      </c>
      <c r="T48" s="18">
        <v>1200</v>
      </c>
      <c r="U48" s="13">
        <f t="shared" si="5"/>
        <v>180000</v>
      </c>
      <c r="V48" s="13">
        <f t="shared" si="6"/>
        <v>201600.00000000003</v>
      </c>
      <c r="W48" s="7"/>
      <c r="X48" s="7">
        <v>2025</v>
      </c>
      <c r="Y48" s="19"/>
    </row>
    <row r="49" spans="1:25" ht="30" customHeight="1" x14ac:dyDescent="0.2">
      <c r="A49" s="5"/>
      <c r="B49" s="14">
        <v>43</v>
      </c>
      <c r="C49" s="7" t="s">
        <v>52</v>
      </c>
      <c r="D49" s="7" t="s">
        <v>219</v>
      </c>
      <c r="E49" s="10" t="s">
        <v>220</v>
      </c>
      <c r="F49" s="7" t="s">
        <v>221</v>
      </c>
      <c r="G49" s="7" t="s">
        <v>222</v>
      </c>
      <c r="H49" s="7" t="s">
        <v>62</v>
      </c>
      <c r="I49" s="7">
        <v>100</v>
      </c>
      <c r="J49" s="7">
        <v>711210000</v>
      </c>
      <c r="K49" s="11" t="s">
        <v>110</v>
      </c>
      <c r="L49" s="12" t="s">
        <v>116</v>
      </c>
      <c r="M49" s="11" t="s">
        <v>53</v>
      </c>
      <c r="N49" s="7" t="s">
        <v>50</v>
      </c>
      <c r="O49" s="7" t="s">
        <v>254</v>
      </c>
      <c r="P49" s="7" t="s">
        <v>255</v>
      </c>
      <c r="Q49" s="7" t="s">
        <v>258</v>
      </c>
      <c r="R49" s="7" t="s">
        <v>259</v>
      </c>
      <c r="S49" s="16">
        <v>28</v>
      </c>
      <c r="T49" s="18">
        <v>6000</v>
      </c>
      <c r="U49" s="13">
        <f t="shared" si="5"/>
        <v>168000</v>
      </c>
      <c r="V49" s="13">
        <f t="shared" si="6"/>
        <v>188160.00000000003</v>
      </c>
      <c r="W49" s="7"/>
      <c r="X49" s="7">
        <v>2025</v>
      </c>
      <c r="Y49" s="19"/>
    </row>
    <row r="50" spans="1:25" ht="30" customHeight="1" x14ac:dyDescent="0.2">
      <c r="A50" s="5"/>
      <c r="B50" s="14">
        <v>44</v>
      </c>
      <c r="C50" s="7" t="s">
        <v>52</v>
      </c>
      <c r="D50" s="7" t="s">
        <v>223</v>
      </c>
      <c r="E50" s="10" t="s">
        <v>224</v>
      </c>
      <c r="F50" s="7" t="s">
        <v>225</v>
      </c>
      <c r="G50" s="7" t="s">
        <v>226</v>
      </c>
      <c r="H50" s="7" t="s">
        <v>62</v>
      </c>
      <c r="I50" s="7">
        <v>100</v>
      </c>
      <c r="J50" s="7">
        <v>711210000</v>
      </c>
      <c r="K50" s="11" t="s">
        <v>110</v>
      </c>
      <c r="L50" s="12" t="s">
        <v>116</v>
      </c>
      <c r="M50" s="11" t="s">
        <v>53</v>
      </c>
      <c r="N50" s="7" t="s">
        <v>50</v>
      </c>
      <c r="O50" s="7" t="s">
        <v>254</v>
      </c>
      <c r="P50" s="7" t="s">
        <v>255</v>
      </c>
      <c r="Q50" s="7" t="s">
        <v>256</v>
      </c>
      <c r="R50" s="7" t="s">
        <v>257</v>
      </c>
      <c r="S50" s="16">
        <v>148</v>
      </c>
      <c r="T50" s="18">
        <v>230</v>
      </c>
      <c r="U50" s="13">
        <f t="shared" si="5"/>
        <v>34040</v>
      </c>
      <c r="V50" s="13">
        <f t="shared" si="6"/>
        <v>38124.800000000003</v>
      </c>
      <c r="W50" s="7"/>
      <c r="X50" s="7">
        <v>2025</v>
      </c>
      <c r="Y50" s="19"/>
    </row>
    <row r="51" spans="1:25" ht="30" customHeight="1" x14ac:dyDescent="0.2">
      <c r="A51" s="5"/>
      <c r="B51" s="14">
        <v>45</v>
      </c>
      <c r="C51" s="7" t="s">
        <v>52</v>
      </c>
      <c r="D51" s="7" t="s">
        <v>227</v>
      </c>
      <c r="E51" s="10" t="s">
        <v>126</v>
      </c>
      <c r="F51" s="7" t="s">
        <v>228</v>
      </c>
      <c r="G51" s="7" t="s">
        <v>229</v>
      </c>
      <c r="H51" s="7" t="s">
        <v>62</v>
      </c>
      <c r="I51" s="7">
        <v>100</v>
      </c>
      <c r="J51" s="7">
        <v>711210000</v>
      </c>
      <c r="K51" s="11" t="s">
        <v>110</v>
      </c>
      <c r="L51" s="12" t="s">
        <v>116</v>
      </c>
      <c r="M51" s="11" t="s">
        <v>53</v>
      </c>
      <c r="N51" s="7" t="s">
        <v>50</v>
      </c>
      <c r="O51" s="7" t="s">
        <v>254</v>
      </c>
      <c r="P51" s="7" t="s">
        <v>255</v>
      </c>
      <c r="Q51" s="7" t="s">
        <v>258</v>
      </c>
      <c r="R51" s="7" t="s">
        <v>259</v>
      </c>
      <c r="S51" s="16">
        <v>150</v>
      </c>
      <c r="T51" s="18">
        <v>150</v>
      </c>
      <c r="U51" s="13">
        <f t="shared" si="5"/>
        <v>22500</v>
      </c>
      <c r="V51" s="13">
        <f t="shared" si="6"/>
        <v>25200.000000000004</v>
      </c>
      <c r="W51" s="7"/>
      <c r="X51" s="7">
        <v>2025</v>
      </c>
      <c r="Y51" s="19"/>
    </row>
    <row r="52" spans="1:25" ht="30" customHeight="1" x14ac:dyDescent="0.2">
      <c r="A52" s="5"/>
      <c r="B52" s="14">
        <v>46</v>
      </c>
      <c r="C52" s="7" t="s">
        <v>52</v>
      </c>
      <c r="D52" s="7" t="s">
        <v>230</v>
      </c>
      <c r="E52" s="10" t="s">
        <v>231</v>
      </c>
      <c r="F52" s="7" t="s">
        <v>232</v>
      </c>
      <c r="G52" s="7" t="s">
        <v>233</v>
      </c>
      <c r="H52" s="7" t="s">
        <v>62</v>
      </c>
      <c r="I52" s="7">
        <v>100</v>
      </c>
      <c r="J52" s="7">
        <v>711210000</v>
      </c>
      <c r="K52" s="11" t="s">
        <v>110</v>
      </c>
      <c r="L52" s="12" t="s">
        <v>116</v>
      </c>
      <c r="M52" s="11" t="s">
        <v>53</v>
      </c>
      <c r="N52" s="7" t="s">
        <v>50</v>
      </c>
      <c r="O52" s="7" t="s">
        <v>254</v>
      </c>
      <c r="P52" s="7" t="s">
        <v>255</v>
      </c>
      <c r="Q52" s="7" t="s">
        <v>270</v>
      </c>
      <c r="R52" s="7" t="s">
        <v>271</v>
      </c>
      <c r="S52" s="16">
        <v>13</v>
      </c>
      <c r="T52" s="18">
        <v>2900</v>
      </c>
      <c r="U52" s="13">
        <f t="shared" si="5"/>
        <v>37700</v>
      </c>
      <c r="V52" s="13">
        <f t="shared" si="6"/>
        <v>42224.000000000007</v>
      </c>
      <c r="W52" s="7"/>
      <c r="X52" s="7">
        <v>2025</v>
      </c>
      <c r="Y52" s="19"/>
    </row>
    <row r="53" spans="1:25" ht="30" customHeight="1" x14ac:dyDescent="0.2">
      <c r="A53" s="5"/>
      <c r="B53" s="14">
        <v>47</v>
      </c>
      <c r="C53" s="7" t="s">
        <v>52</v>
      </c>
      <c r="D53" s="7" t="s">
        <v>234</v>
      </c>
      <c r="E53" s="10" t="s">
        <v>235</v>
      </c>
      <c r="F53" s="7" t="s">
        <v>236</v>
      </c>
      <c r="G53" s="7" t="s">
        <v>237</v>
      </c>
      <c r="H53" s="7" t="s">
        <v>62</v>
      </c>
      <c r="I53" s="7">
        <v>100</v>
      </c>
      <c r="J53" s="7">
        <v>711210000</v>
      </c>
      <c r="K53" s="11" t="s">
        <v>110</v>
      </c>
      <c r="L53" s="12" t="s">
        <v>116</v>
      </c>
      <c r="M53" s="11" t="s">
        <v>53</v>
      </c>
      <c r="N53" s="7" t="s">
        <v>50</v>
      </c>
      <c r="O53" s="7" t="s">
        <v>254</v>
      </c>
      <c r="P53" s="7" t="s">
        <v>255</v>
      </c>
      <c r="Q53" s="7" t="s">
        <v>256</v>
      </c>
      <c r="R53" s="7" t="s">
        <v>257</v>
      </c>
      <c r="S53" s="16">
        <v>1</v>
      </c>
      <c r="T53" s="18">
        <v>4000</v>
      </c>
      <c r="U53" s="13">
        <f t="shared" si="5"/>
        <v>4000</v>
      </c>
      <c r="V53" s="13">
        <f t="shared" si="6"/>
        <v>4480</v>
      </c>
      <c r="W53" s="7"/>
      <c r="X53" s="7">
        <v>2025</v>
      </c>
      <c r="Y53" s="19"/>
    </row>
    <row r="54" spans="1:25" ht="30" customHeight="1" x14ac:dyDescent="0.2">
      <c r="A54" s="5"/>
      <c r="B54" s="14">
        <v>48</v>
      </c>
      <c r="C54" s="7" t="s">
        <v>52</v>
      </c>
      <c r="D54" s="7" t="s">
        <v>238</v>
      </c>
      <c r="E54" s="10" t="s">
        <v>239</v>
      </c>
      <c r="F54" s="7" t="s">
        <v>240</v>
      </c>
      <c r="G54" s="7" t="s">
        <v>241</v>
      </c>
      <c r="H54" s="7" t="s">
        <v>62</v>
      </c>
      <c r="I54" s="7">
        <v>100</v>
      </c>
      <c r="J54" s="7">
        <v>711210000</v>
      </c>
      <c r="K54" s="11" t="s">
        <v>110</v>
      </c>
      <c r="L54" s="12" t="s">
        <v>116</v>
      </c>
      <c r="M54" s="11" t="s">
        <v>53</v>
      </c>
      <c r="N54" s="7" t="s">
        <v>50</v>
      </c>
      <c r="O54" s="7" t="s">
        <v>254</v>
      </c>
      <c r="P54" s="7" t="s">
        <v>255</v>
      </c>
      <c r="Q54" s="7" t="s">
        <v>256</v>
      </c>
      <c r="R54" s="7" t="s">
        <v>257</v>
      </c>
      <c r="S54" s="16">
        <v>5000</v>
      </c>
      <c r="T54" s="18">
        <v>78</v>
      </c>
      <c r="U54" s="13">
        <f t="shared" si="5"/>
        <v>390000</v>
      </c>
      <c r="V54" s="13">
        <f t="shared" si="6"/>
        <v>436800.00000000006</v>
      </c>
      <c r="W54" s="7"/>
      <c r="X54" s="7">
        <v>2025</v>
      </c>
      <c r="Y54" s="19"/>
    </row>
    <row r="55" spans="1:25" ht="30" customHeight="1" x14ac:dyDescent="0.2">
      <c r="A55" s="5"/>
      <c r="B55" s="14">
        <v>49</v>
      </c>
      <c r="C55" s="7" t="s">
        <v>52</v>
      </c>
      <c r="D55" s="7" t="s">
        <v>242</v>
      </c>
      <c r="E55" s="10" t="s">
        <v>243</v>
      </c>
      <c r="F55" s="7" t="s">
        <v>244</v>
      </c>
      <c r="G55" s="7" t="s">
        <v>245</v>
      </c>
      <c r="H55" s="7" t="s">
        <v>62</v>
      </c>
      <c r="I55" s="7">
        <v>100</v>
      </c>
      <c r="J55" s="7">
        <v>711210000</v>
      </c>
      <c r="K55" s="11" t="s">
        <v>110</v>
      </c>
      <c r="L55" s="12" t="s">
        <v>116</v>
      </c>
      <c r="M55" s="11" t="s">
        <v>53</v>
      </c>
      <c r="N55" s="7" t="s">
        <v>50</v>
      </c>
      <c r="O55" s="7" t="s">
        <v>254</v>
      </c>
      <c r="P55" s="7" t="s">
        <v>255</v>
      </c>
      <c r="Q55" s="7" t="s">
        <v>272</v>
      </c>
      <c r="R55" s="7" t="s">
        <v>99</v>
      </c>
      <c r="S55" s="16">
        <v>5</v>
      </c>
      <c r="T55" s="18">
        <v>1500</v>
      </c>
      <c r="U55" s="13">
        <f t="shared" si="5"/>
        <v>7500</v>
      </c>
      <c r="V55" s="13">
        <f t="shared" si="6"/>
        <v>8400</v>
      </c>
      <c r="W55" s="7"/>
      <c r="X55" s="7">
        <v>2025</v>
      </c>
      <c r="Y55" s="19"/>
    </row>
    <row r="56" spans="1:25" ht="30" customHeight="1" x14ac:dyDescent="0.2">
      <c r="A56" s="5"/>
      <c r="B56" s="14">
        <v>50</v>
      </c>
      <c r="C56" s="7" t="s">
        <v>52</v>
      </c>
      <c r="D56" s="7" t="s">
        <v>246</v>
      </c>
      <c r="E56" s="10" t="s">
        <v>247</v>
      </c>
      <c r="F56" s="7" t="s">
        <v>248</v>
      </c>
      <c r="G56" s="7" t="s">
        <v>249</v>
      </c>
      <c r="H56" s="7" t="s">
        <v>62</v>
      </c>
      <c r="I56" s="7">
        <v>100</v>
      </c>
      <c r="J56" s="7">
        <v>711210000</v>
      </c>
      <c r="K56" s="11" t="s">
        <v>110</v>
      </c>
      <c r="L56" s="12" t="s">
        <v>116</v>
      </c>
      <c r="M56" s="11" t="s">
        <v>53</v>
      </c>
      <c r="N56" s="7" t="s">
        <v>50</v>
      </c>
      <c r="O56" s="7" t="s">
        <v>254</v>
      </c>
      <c r="P56" s="7" t="s">
        <v>255</v>
      </c>
      <c r="Q56" s="7" t="s">
        <v>260</v>
      </c>
      <c r="R56" s="7" t="s">
        <v>261</v>
      </c>
      <c r="S56" s="16">
        <v>16</v>
      </c>
      <c r="T56" s="18">
        <v>5500</v>
      </c>
      <c r="U56" s="13">
        <f t="shared" si="5"/>
        <v>88000</v>
      </c>
      <c r="V56" s="13">
        <f t="shared" si="6"/>
        <v>98560.000000000015</v>
      </c>
      <c r="W56" s="7"/>
      <c r="X56" s="7">
        <v>2025</v>
      </c>
      <c r="Y56" s="19"/>
    </row>
    <row r="57" spans="1:25" ht="30" customHeight="1" x14ac:dyDescent="0.2">
      <c r="A57" s="5"/>
      <c r="B57" s="14">
        <v>51</v>
      </c>
      <c r="C57" s="7" t="s">
        <v>52</v>
      </c>
      <c r="D57" s="7" t="s">
        <v>250</v>
      </c>
      <c r="E57" s="10" t="s">
        <v>251</v>
      </c>
      <c r="F57" s="7" t="s">
        <v>252</v>
      </c>
      <c r="G57" s="7" t="s">
        <v>253</v>
      </c>
      <c r="H57" s="7" t="s">
        <v>62</v>
      </c>
      <c r="I57" s="7">
        <v>100</v>
      </c>
      <c r="J57" s="7">
        <v>711210000</v>
      </c>
      <c r="K57" s="11" t="s">
        <v>110</v>
      </c>
      <c r="L57" s="12" t="s">
        <v>116</v>
      </c>
      <c r="M57" s="11" t="s">
        <v>53</v>
      </c>
      <c r="N57" s="7" t="s">
        <v>50</v>
      </c>
      <c r="O57" s="7" t="s">
        <v>254</v>
      </c>
      <c r="P57" s="7" t="s">
        <v>255</v>
      </c>
      <c r="Q57" s="7" t="s">
        <v>270</v>
      </c>
      <c r="R57" s="7" t="s">
        <v>271</v>
      </c>
      <c r="S57" s="16">
        <v>10</v>
      </c>
      <c r="T57" s="18">
        <v>1500</v>
      </c>
      <c r="U57" s="13">
        <f t="shared" si="5"/>
        <v>15000</v>
      </c>
      <c r="V57" s="13">
        <f t="shared" si="6"/>
        <v>16800</v>
      </c>
      <c r="W57" s="7"/>
      <c r="X57" s="7">
        <v>2025</v>
      </c>
      <c r="Y57" s="19"/>
    </row>
  </sheetData>
  <autoFilter ref="A5:Z22" xr:uid="{00000000-0009-0000-0000-000000000000}"/>
  <mergeCells count="3">
    <mergeCell ref="B2:R2"/>
    <mergeCell ref="B6:T6"/>
    <mergeCell ref="W6:Y6"/>
  </mergeCells>
  <phoneticPr fontId="0" type="noConversion"/>
  <pageMargins left="0.39370078740157483" right="0.39370078740157483" top="0.39370078740157483" bottom="0.39370078740157483" header="0" footer="0"/>
  <pageSetup paperSize="9" scale="44" fitToHeight="0" pageOrder="overThenDown" orientation="landscape" r:id="rId1"/>
  <headerFooter>
    <oddFooter>&amp;C&amp;"Arial,normal"&amp;8Страница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Смайлова Айгуль Тургынбаевна</dc:creator>
  <cp:lastModifiedBy>Ашубаева Айжан Ардаковна</cp:lastModifiedBy>
  <dcterms:created xsi:type="dcterms:W3CDTF">2022-11-17T04:21:13Z</dcterms:created>
  <dcterms:modified xsi:type="dcterms:W3CDTF">2025-12-25T12:08:08Z</dcterms:modified>
</cp:coreProperties>
</file>